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oja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<sst xmlns="http://schemas.openxmlformats.org/spreadsheetml/2006/main" count="572" uniqueCount="309">
  <si>
    <t xml:space="preserve">RENOVACIÓN ALUMBRADO EXTERIOR BOLLULLOS PAR DEL CONDADO</t>
  </si>
  <si>
    <t xml:space="preserve">Presupuesto</t>
  </si>
  <si>
    <t xml:space="preserve">Código</t>
  </si>
  <si>
    <t xml:space="preserve">Nat</t>
  </si>
  <si>
    <t xml:space="preserve">Ud</t>
  </si>
  <si>
    <t xml:space="preserve">Resumen</t>
  </si>
  <si>
    <t xml:space="preserve">Comentario</t>
  </si>
  <si>
    <t xml:space="preserve">N</t>
  </si>
  <si>
    <t xml:space="preserve">Longitud</t>
  </si>
  <si>
    <t xml:space="preserve">Anchura</t>
  </si>
  <si>
    <t xml:space="preserve">Altura</t>
  </si>
  <si>
    <t xml:space="preserve">Parcial</t>
  </si>
  <si>
    <t xml:space="preserve">CanPres</t>
  </si>
  <si>
    <t xml:space="preserve">PrPres</t>
  </si>
  <si>
    <t xml:space="preserve">ImpPres</t>
  </si>
  <si>
    <t xml:space="preserve">CAP_01       </t>
  </si>
  <si>
    <t xml:space="preserve">Capítulo</t>
  </si>
  <si>
    <t xml:space="preserve">ALUMBRADO EXTERIOR</t>
  </si>
  <si>
    <t xml:space="preserve">CAP_01.01    </t>
  </si>
  <si>
    <t xml:space="preserve">Partida</t>
  </si>
  <si>
    <t xml:space="preserve">ud</t>
  </si>
  <si>
    <t xml:space="preserve">LUM. FAROL FERNANDINA  AL ESSENCE 2300LM 15W W7 2700K O SIMILAR</t>
  </si>
  <si>
    <t xml:space="preserve">Luminaria Farol FERNANDINA AL ESSENCE 2300LM o similar, de 15W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9,3 kg, grado de protección IP66/ IK10, tensión de entrada (VAC) 198-264 V, temperatura de color 2700 K, Clase eléctrica Clase I y II y factor de potencia &gt; 0,95. Características de la luminaria: Flujo lumínico de la luminaria 1800-1900 lm, potencia de 15 W, Flujo Lum. Hem. Sup. FHS: 0%, eficacia de la luminaria &gt; 115 lm/W, rango de temperatura entre -20ºC y 50ºC y una vida útil estimada de L80B10 &gt;= 100.000 h Ta=25ºC. Características de la fuente de luz: Flujo de la fuente de luz 2300 lm, potencia nominal máxima 13W, eficacia fuente de luz 176 lm/W, IRC &gt; 70, 12 leds, potencia de cada led 1,1 W. Óptica W7. Con driver interno incluido con señal de regulación DALI-2, chronoSTEP, e CLO o U6Me2 (driver compatible con cualquier sistema de telegestión). Medida la cantidad totalmente instalada y en funcionamiento.
</t>
  </si>
  <si>
    <t xml:space="preserve">CM14</t>
  </si>
  <si>
    <t xml:space="preserve">CM24</t>
  </si>
  <si>
    <t xml:space="preserve">CM26</t>
  </si>
  <si>
    <t xml:space="preserve">CAP_01.01</t>
  </si>
  <si>
    <t xml:space="preserve">CAP_01.02    </t>
  </si>
  <si>
    <t xml:space="preserve">LUM. FAROL FERNANDINA  AL ESSENCE 2800LM 18W W7 2700K O SIMILAR</t>
  </si>
  <si>
    <t xml:space="preserve">Luminaria Farol FERNANDINA AL ESSENCE 2800LM o similar, de 18W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9,3 kg, grado de protección IP66/ IK10, tensión de entrada (VAC) 198-264 V, temperatura de color 2700 K, Clase eléctrica Clase I y II y factor de potencia &gt; 0,95. Características de la luminaria: Flujo lumínico de la luminaria 2200-2300 lm, potencia de 18 W, Flujo Lum. Hem. Sup. FHS: 0%, eficacia de la luminaria &gt; 115 lm/W, rango de temperatura entre -20ºC y 50ºC y una vida útil estimada de L80B10 &gt;= 100.000 h Ta=25ºC. Características de la fuente de luz: Flujo de la fuente de luz 2800 lm, potencia nominal máxima 16W, eficacia fuente de luz 175 lm/W, IRC &gt; 70, 12 leds, potencia de cada led 1,3 W. Óptica W7.Con driver interno incluido con señal de regulación DALI-2, chronoSTEP, e CLO o U6Me2 (driver compatible con cualquier sistema de telegestión). Medida la cantidad totalmente instalada y en funcionamiento.
</t>
  </si>
  <si>
    <t xml:space="preserve">CM09</t>
  </si>
  <si>
    <t xml:space="preserve">CM11</t>
  </si>
  <si>
    <t xml:space="preserve">CM33</t>
  </si>
  <si>
    <t xml:space="preserve">CM35</t>
  </si>
  <si>
    <t xml:space="preserve">CM36</t>
  </si>
  <si>
    <t xml:space="preserve">CAP_01.02</t>
  </si>
  <si>
    <t xml:space="preserve">CAP_01.03    </t>
  </si>
  <si>
    <t xml:space="preserve">LUM. FAROL FERNANDINA  AL ESSENCE 3300LM 22W W7 2700K O SIMILAR</t>
  </si>
  <si>
    <t xml:space="preserve">Luminaria Farol FERNANDINA AL ESSENCE 3300LM o similar, de 22W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9,3 kg, grado de protección IP66/ IK10, tensión de entrada (VAC) 198-264 V, temperatura de color 2700 K, Clase eléctrica Clase I y II y factor de potencia &gt; 0,95. Características de la luminaria: Flujo lumínico de la luminaria 2600-2700 lm, potencia de 22 W, Flujo Lum. Hem. Sup. FHS: 0%, eficacia de la luminaria &gt; 115 lm/W, rango de temperatura entre -20ºC y 50ºC y una vida útil estimada de L80B10 &gt;= 100.000 h Ta=25ºC. Características de la fuente de luz: Flujo de la fuente de luz 3400 lm, potencia nominal máxima 20W, eficacia fuente de luz 170 lm/W, IRC &gt; 70, 12 leds, potencia de cada led 1,6 W. Óptica W7. Con driver interno incluido con señal de regulación DALI-2, chronoSTEP, e CLO o U6Me2 (driver compatible con cualquier sistema de telegestión). Medida la cantidad totalmente instalada y en funcionamiento.
</t>
  </si>
  <si>
    <t xml:space="preserve">CM06</t>
  </si>
  <si>
    <t xml:space="preserve">CM08</t>
  </si>
  <si>
    <t xml:space="preserve">CM13</t>
  </si>
  <si>
    <t xml:space="preserve">CM15</t>
  </si>
  <si>
    <t xml:space="preserve">CM18</t>
  </si>
  <si>
    <t xml:space="preserve">CM21</t>
  </si>
  <si>
    <t xml:space="preserve">CM23</t>
  </si>
  <si>
    <t xml:space="preserve">CM25</t>
  </si>
  <si>
    <t xml:space="preserve">CM28</t>
  </si>
  <si>
    <t xml:space="preserve">CAP_01.03</t>
  </si>
  <si>
    <t xml:space="preserve">CAP_01.04    </t>
  </si>
  <si>
    <t xml:space="preserve">LUM. FAROL FERNANDINA  AL ESSENCE 3800LM 25W W7 2700K O SIMILAR</t>
  </si>
  <si>
    <t xml:space="preserve">Luminaria Farol FERNANDINA AL ESSENCE 3800LM o similar, de 25W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9,3 kg, grado de protección IP66/ IK10, tensión de entrada (VAC) 198-264 V, temperatura de color 2700 K, Clase eléctrica Clase I y II y factor de potencia &gt; 0,95. Características de la luminaria: Flujo lumínico de la luminaria 3000-3100 lm, potencia de 25 W, Flujo Lum. Hem. Sup. FHS: 0%, eficacia de la luminaria &gt; 115 lm/W, rango de temperatura entre -20ºC y 50ºC y una vida útil estimada de L80B10 &gt;= 100.000 h Ta=25ºC. Características de la fuente de luz: Flujo de la fuente de luz 3800 lm, potencia nominal máxima 22W, eficacia fuente de luz 172 lm/W, IRC &gt; 70, 12 leds, potencia de cada led 1,8 W. Óptica W7. Con driver interno incluido con señal de regulación DALI-2, chronoSTEP, e CLO o U6Me2 (driver compatible con cualquier sistema de telegestión). Medida la cantidad totalmente instalada y en funcionamiento.
</t>
  </si>
  <si>
    <t xml:space="preserve">CAP_01.04</t>
  </si>
  <si>
    <t xml:space="preserve">CAP_01.05    </t>
  </si>
  <si>
    <t xml:space="preserve">LUM. FAROL FERNANDINA  AL ESSENCE 4400LM 29W W7 2700K O SIMILAR</t>
  </si>
  <si>
    <t xml:space="preserve">Luminaria Farol FERNANDINA AL ESSENCE 4400LM o similar, de 29W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9,3 kg, grado de protección IP66/ IK10, tensión de entrada (VAC) 198-264 V, temperatura de color 2700 K, Clase eléctrica Clase I y II y factor de potencia &gt; 0,95. Características de la luminaria: Flujo lumínico de la luminaria 3400-3600 lm, potencia de 29 W, Flujo Lum. Hem. Sup. FHS: 0%, eficacia de la luminaria &gt; 115 lm/W, rango de temperatura entre -20ºC y 50ºC y una vida útil estimada de L80B10 &gt;= 100.000 h Ta=25ºC. Características de la fuente de luz: Flujo de la fuente de luz 4400 lm, potencia nominal máxima 26W, eficacia fuente de luz 170 lm/W, IRC &gt; 70, 12 leds, potencia de cada led 2,1 W. Óptica W7. Con driver interno incluido con señal de regulación DALI-2, chronoSTEP, e CLO o U6Me2 (driver compatible con cualquier sistema de telegestión). Medida la cantidad totalmente instalada y en funcionamiento.
</t>
  </si>
  <si>
    <t xml:space="preserve">CM20</t>
  </si>
  <si>
    <t xml:space="preserve">CM31</t>
  </si>
  <si>
    <t xml:space="preserve">CM39</t>
  </si>
  <si>
    <t xml:space="preserve">CAP_01.05</t>
  </si>
  <si>
    <t xml:space="preserve">CAP_01.06    </t>
  </si>
  <si>
    <t xml:space="preserve">LUM. FAROL FERNANDINA  AL ESSENCE 5600LM 38W W6 2700K O SIMILAR</t>
  </si>
  <si>
    <t xml:space="preserve">Luminaria Farol FERNANDINA AL ESSENCE 5600LM o similar, de 38W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9,3 kg, grado de protección IP66/ IK10, tensión de entrada (VAC) 198-264 V, temperatura de color 2700 K, Clase eléctrica Clase I y II y factor de potencia &gt; 0,95. Características de la luminaria: Flujo lumínico de la luminaria 4200-4500 lm, potencia de 38 W, Flujo Lum. Hem. Sup. FHS: 0%, eficacia de la luminaria &gt; 110 lm/W, rango de temperatura entre -20ºC y 50ºC y una vida útil estimada de L80B10 &gt;= 100.000 h Ta=25ºC. Características de la fuente de luz: Flujo de la fuente de luz 5600 lm, potencia nominal máxima 34W, eficacia fuente de luz 164 lm/W, IRC &gt; 70, 12 leds, potencia de cada led 2,8 W. Óptica W6. Con driver interno incluido con señal de regulación DALI-2, chronoSTEP, e CLO o U6Me2 (driver compatible con cualquier sistema de telegestión). Medida la cantidad totalmente instalada y en funcionamiento.
</t>
  </si>
  <si>
    <t xml:space="preserve">CM07</t>
  </si>
  <si>
    <t xml:space="preserve">CM10</t>
  </si>
  <si>
    <t xml:space="preserve">CAP_01.06</t>
  </si>
  <si>
    <t xml:space="preserve">CAP_01.07    </t>
  </si>
  <si>
    <t xml:space="preserve">LUM. FAROL FERNANDINA  AL ESSENCE 7100LM 45W  W6 2700K O SIMILAR</t>
  </si>
  <si>
    <t xml:space="preserve">Luminaria Farol FERNANDINA AL ESSENCE 7100LM o similar, de 45W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9,3 kg, grado de protección IP66/ IK10, tensión de entrada (VAC) 198-264 V, temperatura de color 2700 K, Clase eléctrica Clase I y II y factor de potencia &gt; 0,95. Características de la luminaria: Flujo lumínico de la luminaria 5600-5900 lm, potencia de 45 W, Flujo Lum. Hem. Sup. FHS: 0%, eficacia de la luminaria &gt; 115 lm/W, rango de temperatura entre -20ºC y 50ºC y una vida útil estimada de L80B10 &gt;= 100.000 h Ta=25ºC. Características de la fuente de luz: Flujo de la fuente de luz 7100 lm, potencia nominal máxima 41W, eficacia fuente de luz 173 lm/W, IRC &gt; 70, 24 leds, potencia de cada led 1,7 W. Óptica W6. Con driver interno incluido con señal de regulación DALI-2, chronoSTEP, e CLO o U6Me2 (driver compatible con cualquier sistema de telegestión). Medida la cantidad totalmente instalada y en funcionamiento.
</t>
  </si>
  <si>
    <t xml:space="preserve">CM37</t>
  </si>
  <si>
    <t xml:space="preserve">CM38</t>
  </si>
  <si>
    <t xml:space="preserve">CAP_01.07</t>
  </si>
  <si>
    <t xml:space="preserve">CAP_01.08    </t>
  </si>
  <si>
    <t xml:space="preserve">LUM. RESIDENCIAL MERAK SYF 3390LM 530mA 24W SA 2700K O SIMILAR</t>
  </si>
  <si>
    <t xml:space="preserve">Luminaria Farol MERAK SYF 3390LM o similar, de 24W de potencia. De fundición inyectada de aluminio. Fijación post-top mediante dos brazos en forma de Y fabricados en una única pieza de inyección y con posibilidad de paso de cableado en ambos brazos. Adaptación a fijaciones de ø34mm a ø76mm en función del adaptador. Cubierta plana con sistema de refrigeración interno de los LEDs en forma de panal, sin aletas visibles. Acceso al grupo electro-óptico y mantenimiento por la parte superior con apertura mediante dos palancas, sin herramientas. El grupo electro-óptico es extraíble y actualizable en una única pieza, con seccionador para su desconexión automática y sistema de de alineación de tres guías para evitar montajes incorrectos. Difusor de vidrio templado transparente plano de 6mm de espesor para facilitar su limpieza y evitar la radiación UV en las ópticas. Caracerísticas generales: Índice de protección IP66 para la luminaria completa con válvula depresora para mantener constante la presión y evitar la entrada de humedad, e índice de resistencia al impacto hasta IK10. Vida útil de los LED L90 B10 100.000 horas. Porcentaje de Flujo luminoso hacia el Hemisferio Superior (FHS inst.) inferior al 5%. Con equipo electrónico de Clase I y Clase II con tensión de alimentación 230 Vac / 50 Hz. Dimensiones 425x730x425 mm. Características de la luminaria: Flijo lumínico 3390 lm, potencia 24W, eficacia 126 lm/W, temperatura de color 2700 K, 16 leds, corriente de alimentación de 530 mA, temperatura de tranajo entre -20ºC y 35ºC, factor de potencia &gt;= 0,95. Óptica SA. Con driver interno incluido (debe ser compatible con cualquier sistema de telegestión). Medida la cantidad toalmente ejecutada y en funcionamiento.
</t>
  </si>
  <si>
    <t xml:space="preserve">CM04</t>
  </si>
  <si>
    <t xml:space="preserve">CM05</t>
  </si>
  <si>
    <t xml:space="preserve">CM12</t>
  </si>
  <si>
    <t xml:space="preserve">CM17</t>
  </si>
  <si>
    <t xml:space="preserve">CAP_01.08</t>
  </si>
  <si>
    <t xml:space="preserve">CAP_01.09    </t>
  </si>
  <si>
    <t xml:space="preserve">LUM. RESIDENCIAL MERAK SYF 4810LM 530mA 36W SA 2700K O SIMILAR</t>
  </si>
  <si>
    <t xml:space="preserve">Luminaria Farol MERAK SYF 4810LM o similar, de 36W de potencia. De fundición inyectada de aluminio. Fijación post-top mediante dos brazos en forma de Y fabricados en una única pieza de inyección y con posibilidad de paso de cableado en ambos brazos. Adaptación a fijaciones de ø34mm a ø76mm en función del adaptador. Cubierta plana con sistema de refrigeración interno de los LEDs en forma de panal, sin aletas visibles. Acceso al grupo electro-óptico y mantenimiento por la parte superior con apertura mediante dos palancas, sin herramientas. El grupo electro-óptico es extraíble y actualizable en una única pieza, con seccionador para su desconexión automática y sistema de de alineación de tres guías para evitar montajes incorrectos. Difusor de vidrio templado transparente plano de 6mm de espesor para facilitar su limpieza y evitar la radiación UV en las ópticas. Caracerísticas generales: Índice de protección IP66 para la luminaria completa con válvula depresora para mantener constante la presión y evitar la entrada de humedad, e índice de resistencia al impacto hasta IK10. Vida útil de los LED L90 B10 100.000 horas. Porcentaje de Flujo luminoso hacia el Hemisferio Superior (FHS inst.) inferior al 5%. Con equipo electrónico de Clase I y Clase II con tensión de alimentación 230 Vac / 50 Hz. Dimensiones 425x730x425 mm. Características de la luminaria: Flijo lumínico 4810 lm, potencia 36W, eficacia 124 lm/W, temperatura de color 2700 K, 24 leds, corriente de alimentación de 530 mA, temperatura de tranajo entre -20ºC y 35ºC, factor de potencia &gt;= 0,95. Óptica SA. Con driver interno incluido (debe ser compatible con cualquier sistema de telegestión).  Medida la cantidad toalmente ejecutada y en funcionamiento.
</t>
  </si>
  <si>
    <t xml:space="preserve">CM01</t>
  </si>
  <si>
    <t xml:space="preserve">CM02</t>
  </si>
  <si>
    <t xml:space="preserve">CM03</t>
  </si>
  <si>
    <t xml:space="preserve">CM16</t>
  </si>
  <si>
    <t xml:space="preserve">CM19</t>
  </si>
  <si>
    <t xml:space="preserve">CM22</t>
  </si>
  <si>
    <t xml:space="preserve">CM27</t>
  </si>
  <si>
    <t xml:space="preserve">CM29</t>
  </si>
  <si>
    <t xml:space="preserve">CM30</t>
  </si>
  <si>
    <t xml:space="preserve">CAP_01.09</t>
  </si>
  <si>
    <t xml:space="preserve">CAP_01.10    </t>
  </si>
  <si>
    <t xml:space="preserve">LUM. VIAL NATH L 26279LM 530mA 193W RJ 2700K O SIMILAR</t>
  </si>
  <si>
    <t xml:space="preserve">Luminaria Farol NATH L 26279LM o similar, de 193W de potencia. De fundición inyectada de aluminio. Fijación lateral ajustable de -5º a +10º y fijación post-top ajustable de 0º a +10º mediante cambio de posición de la misma pieza. Adaptación a fijaciones de Ø34 mm a Ø76 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superior con apertura por palanca, sin herramientas. Difusor de vidrio templado transparente plano para facilitar su limpieza y evitar la radiación UV en las ópticas.Carácterísitcas generales: Índice de protección IP66 para el grupo óptico Istanium LED, con válvula depresora para mantener constante la presión y evitar la entrada de humedad, e índice de resistencia al impacto desde IK08 hasta IK10. Reflector troncopiramidal antideslumbramiento, matizado con recuperación de flujo. Vida útil de los LED L90 B10 100.000 horas. Porcentaje de Flujo luminoso hacia el Hemisferio Superior (FHS inst.) inferior al 1%. Con equipo electrónico de Clase I y Clase II con tensión de alimentación 230 VAC / 50 Hz y Clase III con tensión de alimentación a 12 / 24 VDC. Dimensiones 880x365x155 mm. Características de la luminaria: Flijo lumínico 26279 lm, potencia 3193W, eficacia 124 lm/W, temperatura de color 2700 K, 128 leds, corriente de alimentación de 530 mA, temperatura de tranajo entre -20ºC y 35ºC, factor de potencia &gt;= 0,95. Óptica RJ. Con driver interno incluido (debe ser compatible con cualquier sistema de telegestión). Medida la cantidad totalmente instalada y en funcionamiento.
</t>
  </si>
  <si>
    <t xml:space="preserve">CAP_01.10</t>
  </si>
  <si>
    <t xml:space="preserve">CAP_01.11    </t>
  </si>
  <si>
    <t xml:space="preserve">LUM. VIAL NATH S 2430LM 350mA 16W RA 2700K O SIMILAR</t>
  </si>
  <si>
    <t xml:space="preserve">Luminaria Farol NATH L 2430M o similar, de 16W de potencia. De fundición inyectada de aluminio. Fijación lateral ajustable de -5º a +10º y fijación post-top ajustable de 0º a +10º mediante cambio de posición de la misma pieza. Adaptación a fijaciones de Ø34 mm a Ø76 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superior con apertura por palanca, sin herramientas. Difusor de vidrio templado transparente plano para facilitar su limpieza y evitar la radiación UV en las ópticas. Carácterísitcas generales: Índice de protección IP66 para el grupo óptico Istanium LED, con válvula depresora para mantener constante la presión y evitar la entrada de humedad, e índice de resistencia al impacto desde IK08 hasta IK10. Reflector troncopiramidal antideslumbramiento, matizado con recuperación de flujo. Vida útil de los LED L90 B10 100.000 horas. Porcentaje de Flujo luminoso hacia el Hemisferio Superior (FHS inst.) inferior al 1%. Con equipo electrónico de Clase I y Clase II con tensión de alimentación 230 VAC / 50 Hz y Clase III con tensión de alimentación a 12 / 24 VDC. Dimensiones 570x260x160 mm. Características de la luminaria: Flijo lumínico 2430 lm, potencia 16W, eficacia 123 lm/W, temperatura de color 2700 K, 16 leds, corriente de alimentación de 350 mA, temperatura de tranajo entre -20ºC y 35ºC, factor de potencia &gt;= 0,95. Óptica RA. Con driver interno incluido (debe ser compatible con cualquier sistema de telegestión). Medida la cantidad totalmente instalada y en funcionamiento.
</t>
  </si>
  <si>
    <t xml:space="preserve">CAP_01.11</t>
  </si>
  <si>
    <t xml:space="preserve">CAP_01.12    </t>
  </si>
  <si>
    <t xml:space="preserve">LUM. VIAL NATH S 3950LM 700mA 32W RA 2700K O SIMILAR</t>
  </si>
  <si>
    <t xml:space="preserve">Luminaria Farol NATH L 3950M o similar, de 32W de potencia. De fundición inyectada de aluminio. Fijación lateral ajustable de -5º a +10º y fijación post-top ajustable de 0º a +10º mediante cambio de posición de la misma pieza. Adaptación a fijaciones de Ø34 mm a Ø76 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superior con apertura por palanca, sin herramientas. Difusor de vidrio templado transparente plano para facilitar su limpieza y evitar la radiación UV en las ópticas. Carácterísitcas generales: Índice de protección IP66 para el grupo óptico Istanium LED, con válvula depresora para mantener constante la presión y evitar la entrada de humedad, e índice de resistencia al impacto desde IK08 hasta IK10. Reflector troncopiramidal antideslumbramiento, matizado con recuperación de flujo. Vida útil de los LED L90 B10 100.000 horas. Porcentaje de Flujo luminoso hacia el Hemisferio Superior (FHS inst.) inferior al 1%. Con equipo electrónico de Clase I y Clase II con tensión de alimentación 230 VAC / 50 Hz y Clase III con tensión de alimentación a 12 / 24 VDC. Dimensiones 570x260x160 mm. Características de la luminaria: Flijo lumínico 3950 lm, potencia 32W, eficacia 129 lm/W, temperatura de color 2700 K, 16 leds, corriente de alimentación de 700 mA, temperatura de tranajo entre -20ºC y 35ºC, factor de potencia &gt;= 0,95. Óptica RA. Con driver interno incluido (debe ser compatible con cualquier sistema de telegestión). Medida la cantidad totalmente instalada y en funcionamiento.
</t>
  </si>
  <si>
    <t xml:space="preserve">CAP_01.12</t>
  </si>
  <si>
    <t xml:space="preserve">CAP_01.13    </t>
  </si>
  <si>
    <t xml:space="preserve">LUM. VIAL NATH S 5990LM 1050mA 50W RA 2700K O SIMILAR</t>
  </si>
  <si>
    <t xml:space="preserve">Luminaria Farol NATH L 5990M o similar, de 50W de potencia. De fundición inyectada de aluminio. Fijación lateral ajustable de -5º a +10º y fijación post-top ajustable de 0º a +10º mediante cambio de posición de la misma pieza. Adaptación a fijaciones de Ø34 mm a Ø76 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superior con apertura por palanca, sin herramientas. Difusor de vidrio templado transparente plano para facilitar su limpieza y evitar la radiación UV en las ópticas. Carácterísitcas generales: Índice de protección IP66 para el grupo óptico Istanium LED, con válvula depresora para mantener constante la presión y evitar la entrada de humedad, e índice de resistencia al impacto desde IK08 hasta IK10. Reflector troncopiramidal antideslumbramiento, matizado con recuperación de flujo. Vida útil de los LED L90 B10 100.000 horas. Porcentaje de Flujo luminoso hacia el Hemisferio Superior (FHS inst.) inferior al 1%. Con equipo electrónico de Clase I y Clase II con tensión de alimentación 230 VAC / 50 Hz y Clase III con tensión de alimentación a 12 / 24 VDC. Dimensiones 570x260x160 mm. Características de la luminaria: Flijo lumínico 5990 lm, potencia 50W, eficacia 114 lm/W, temperatura de color 2700 K, 16 leds, corriente de alimentación de 1050 mA, temperatura de tranajo entre -20ºC y 35ºC, factor de potencia &gt;= 0,95. Óptica RA. Con driver interno incluido (debe ser compatible con cualquier sistema de telegestión). Medida la cantidad totalmente instalada y en funcionamiento.
</t>
  </si>
  <si>
    <t xml:space="preserve">CAP_01.13</t>
  </si>
  <si>
    <t xml:space="preserve">CAP_01.14    </t>
  </si>
  <si>
    <t xml:space="preserve">LUM. VIAL NATH S 7910LM 700mA 63W RA 2700K O SIMILAR</t>
  </si>
  <si>
    <t xml:space="preserve">Luminaria Farol NATH L 7910M o similar, de 63W de potencia. De fundición inyectada de aluminio. Fijación lateral ajustable de -5º a +10º y fijación post-top ajustable de 0º a +10º mediante cambio de posición de la misma pieza. Adaptación a fijaciones de Ø34 mm a Ø76 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superior con apertura por palanca, sin herramientas. Difusor de vidrio templado transparente plano para facilitar su limpieza y evitar la radiación UV en las ópticas. Carácterísitcas generales: Índice de protección IP66 para el grupo óptico Istanium LED, con válvula depresora para mantener constante la presión y evitar la entrada de humedad, e índice de resistencia al impacto desde IK08 hasta IK10. Reflector troncopiramidal antideslumbramiento, matizado con recuperación de flujo. Vida útil de los LED L90 B10 100.000 horas. Porcentaje de Flujo luminoso hacia el Hemisferio Superior (FHS inst.) inferior al 1%. Con equipo electrónico de Clase I y Clase II con tensión de alimentación 230 VAC / 50 Hz y Clase III con tensión de alimentación a 12 / 24 VDC. Dimensiones 570x260x160 mm. Características de la luminaria: Flijo lumínico 7910 lm, potencia 63W, eficacia 128 lm/W, temperatura de color 2700 K, 32 leds, corriente de alimentación de 700 mA, temperatura de tranajo entre -20ºC y 35ºC, factor de potencia &gt;= 0,95. Óptica RA. Con driver interno incluido (debe ser compatible con cualquier sistema de telegestión). Medida la cantidad totalmente instalada y en funcionamiento.
</t>
  </si>
  <si>
    <t xml:space="preserve">CAP_01.14</t>
  </si>
  <si>
    <t xml:space="preserve">CAP_01.15    </t>
  </si>
  <si>
    <t xml:space="preserve">LUM. VIAL NATH S 3420LM 530mA 24W RJ 2700K O SIMILAR</t>
  </si>
  <si>
    <t xml:space="preserve">Luminaria Farol NATH L 3420M o similar, de 24W de potencia. De fundición inyectada de aluminio. Fijación lateral ajustable de -5º a +10º y fijación post-top ajustable de 0º a +10º mediante cambio de posición de la misma pieza. Adaptación a fijaciones de Ø34 mm a Ø76 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superior con apertura por palanca, sin herramientas. Difusor de vidrio templado transparente plano para facilitar su limpieza y evitar la radiación UV en las ópticas. Carácterísitcas generales: Índice de protección IP66 para el grupo óptico Istanium LED, con válvula depresora para mantener constante la presión y evitar la entrada de humedad, e índice de resistencia al impacto desde IK08 hasta IK10. Reflector troncopiramidal antideslumbramiento, matizado con recuperación de flujo. Vida útil de los LED L90 B10 100.000 horas. Porcentaje de Flujo luminoso hacia el Hemisferio Superior (FHS inst.) inferior al 1%. Con equipo electrónico de Clase I y Clase II con tensión de alimentación 230 VAC / 50 Hz y Clase III con tensión de alimentación a 12 / 24 VDC. Dimensiones 570x260x160 mm. Características de la luminaria: Flijo lumínico 3420 lm, potencia 24W, eficacia 132 lm/W, temperatura de color 2700 K, 16 leds, corriente de alimentación de 530 mA, temperatura de tranajo entre -20ºC y 35ºC, factor de potencia &gt;= 0,95. Óptica RJ. Con driver interno incluido (debe ser compatible con cualquier sistema de telegestión). Medida la cantidad totalmente instalada y en funcionamiento.
</t>
  </si>
  <si>
    <t xml:space="preserve">CAP_01.15</t>
  </si>
  <si>
    <t xml:space="preserve">CAP_01.16    </t>
  </si>
  <si>
    <t xml:space="preserve">LUM. VIAL NATH S 5990LM 1050mA 50W RJ 2700K O SIMILAR</t>
  </si>
  <si>
    <t xml:space="preserve">Luminaria Farol NATH L 5990M o similar, de 50W de potencia. De fundición inyectada de aluminio. Fijación lateral ajustable de -5º a +10º y fijación post-top ajustable de 0º a +10º mediante cambio de posición de la misma pieza. Adaptación a fijaciones de Ø34 mm a Ø76 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superior con apertura por palanca, sin herramientas. Difusor de vidrio templado transparente plano para facilitar su limpieza y evitar la radiación UV en las ópticas. Carácterísitcas generales: Índice de protección IP66 para el grupo óptico Istanium LED, con válvula depresora para mantener constante la presión y evitar la entrada de humedad, e índice de resistencia al impacto desde IK08 hasta IK10. Reflector troncopiramidal antideslumbramiento, matizado con recuperación de flujo. Vida útil de los LED L90 B10 100.000 horas. Porcentaje de Flujo luminoso hacia el Hemisferio Superior (FHS inst.) inferior al 1%. Con equipo electrónico de Clase I y Clase II con tensión de alimentación 230 VAC / 50 Hz y Clase III con tensión de alimentación a 12 / 24 VDC. Dimensiones 570x260x160 mm. Características de la luminaria: Flijo lumínico 5990 lm, potencia 50W, eficacia 114 lm/W, temperatura de color 2700 K, 16 leds, corriente de alimentación de 1050 mA, temperatura de tranajo entre -20ºC y 35ºC, factor de potencia &gt;= 0,95. Óptica RJ. Con driver interno incluido (debe ser compatible con cualquier sistema de telegestión). Medida la cantidad totalmente instalada y en funcionamiento.
</t>
  </si>
  <si>
    <t xml:space="preserve">CAP_01.16</t>
  </si>
  <si>
    <t xml:space="preserve">CAP_01.17    </t>
  </si>
  <si>
    <t xml:space="preserve">LUM. VIAL NATH S 8811LM 700mA 63W RJ 2700K O SIMILAR</t>
  </si>
  <si>
    <t xml:space="preserve">Luminaria Farol NATH L 8811M o similar, de 63W de potencia. De fundición inyectada de aluminio. Fijación lateral ajustable de -5º a +10º y fijación post-top ajustable de 0º a +10º mediante cambio de posición de la misma pieza. Adaptación a fijaciones de Ø34 mm a Ø76 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superior con apertura por palanca, sin herramientas. Difusor de vidrio templado transparente plano para facilitar su limpieza y evitar la radiación UV en las ópticas. Carácterísitcas generales:Índice de protección IP66 para el grupo óptico Istanium LED, con válvula depresora para mantener constante la presión y evitar la entrada de humedad, e índice de resistencia al impacto desde IK08 hasta IK10. Reflector troncopiramidal antideslumbramiento, matizado con recuperación de flujo. Vida útil de los LED L90 B10 100.000 horas.  Porcentaje de Flujo luminoso hacia el Hemisferio Superior (FHS inst.) inferior al 1%. Con equipo electrónico de Clase I y Clase II con tensión de alimentación 230 VAC / 50 Hz y Clase III con tensión de alimentación a 12 / 24 VDC. Dimensiones 570x260x160 mm. Características de la luminaria: Flujo lumínico 8811 lm, potencia 63W, eficacia 128 lm/W, temperatura de color 2700 K, 32 leds, corriente de alimentación de 700 mA, temperatura de trabajo entre -20ºC y 35ºC, factor de potencia &gt;= 0,95. Óptica RJ. Con driver interno incluido (debe ser compatible con cualquier sistema de telegestión). Medida la cantidad totalmente instalada y en funcionamiento.
</t>
  </si>
  <si>
    <t xml:space="preserve">CAP_01.17</t>
  </si>
  <si>
    <t xml:space="preserve">CAP_01.18    </t>
  </si>
  <si>
    <t xml:space="preserve">LUM. VIAL TAU S 2720LM 530mA 18W RA 2700K O SIMILAR</t>
  </si>
  <si>
    <t xml:space="preserve">Luminaria Farol TAU S 2720LM o similar, de 18W de potencia. De fundición inyectada de aluminio. Fijación lateral ajustable de -5º a +10º y fijación post-top ajustable de 0º a 10º mediante cambio de posición de la misma pieza. Adaptación a fijaciones de ø34mm a ø76mm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inferior con apertura por cuatro tornillos imperdibles y sistema de sujeción para evitar la caída de la tapa. Difusor de vidrio templado transparente plano para facilitar su limpieza y evitar la radiación UV en las ópticas. Características generales: Índice de protección IP66 para el grupo óptico Istanium LED, con válvula depresora para mantener constante la presión y evitar la entrada de humedad, e índice de resistencia al impacto de IK08. Vida útil de los LED L90 B10 100.000 horas. Porcentaje de Flujo luminoso hacia el Hemisferio Superior (FHS) inferior al 1%. Con equipo electrónico de Clase I y Clase II con tensión de alimentación 230 Vac/50 Hz y Clase III con tensión de alimentación 12/24 Vdc. Dimensiones 556x170x200 mm. Características de la luminaria: Flujo lumínico 2720 lm, potencia 18W, eficacia 151 lm/W, temperatura de color 2700 K, 12 leds, corriente de alimentación de 530 mA, temperatura de trabajo entre -20ºC y 35ºC, factor de potencia &gt;= 0,95. Óptica RA. Con driver interno incluido (debe ser compatible con cualquier sistema de telegestión). Medida la cantidad totalmente instalada y en funcionamiento.
</t>
  </si>
  <si>
    <t xml:space="preserve">CM32</t>
  </si>
  <si>
    <t xml:space="preserve">CM34</t>
  </si>
  <si>
    <t xml:space="preserve">CAP_01.18</t>
  </si>
  <si>
    <t xml:space="preserve">CAP_01.19    </t>
  </si>
  <si>
    <t xml:space="preserve">LUM. VIAL TAU S 3510LM 700mA 24W RA 2700K O SIMILAR</t>
  </si>
  <si>
    <t xml:space="preserve">Luminaria Farol TAU S 3510LM o similar, de 24W de potencia. De fundición inyectada de aluminio. Fijación lateral ajustable de -5º a +10º y fijación post-top ajustable de 0º a 10º mediante cambio de posición de la misma pieza. Adaptación a fijaciones de ø34mm a ø76mm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inferior con apertura por cuatro tornillos imperdibles y sistema de sujeción para evitar la caída de la tapa. Difusor de vidrio templado transparente plano para facilitar su limpieza y evitar la radiación UV en las ópticas. Características generales: Índice de protección IP66 para el grupo óptico Istanium LED, con válvula depresora para mantener constante la presión y evitar la entrada de humedad, e índice de resistencia al impacto de IK08. Vida útil de los LED L90 B10 100.000 horas. Porcentaje de Flujo luminoso hacia el Hemisferio Superior (FHS) inferior al 1%. Con equipo electrónico de Clase I y Clase II con tensión de alimentación 230 Vac/50 Hz y Clase III con tensión de alimentación 12/24 Vdc. Dimensiones 556x170x200 mm. Características de la luminaria: Flujo lumínico 3510 lm, potencia 24W, eficacia 146 lm/W, temperatura de color 2700 K, 12 leds, corriente de alimentación de 700 mA, temperatura de trabajo entre -20ºC y 35ºC, factor de potencia &gt;= 0,95. Óptica RA. Con driver interno incluido (debe ser compatible con cualquier sistema de telegestión). Medida la cantidad totalmente instalada y en funcionamiento.
</t>
  </si>
  <si>
    <t xml:space="preserve">CAP_01.19</t>
  </si>
  <si>
    <t xml:space="preserve">CAP_01.20    </t>
  </si>
  <si>
    <t xml:space="preserve">LUM. VIAL TAU S 5360LM 530mA 36W RA 2700K O SIMILAR</t>
  </si>
  <si>
    <t xml:space="preserve">Luminaria Farol TAU S 5360LM o similar, de 36W de potencia. De fundición inyectada de aluminio. Fijación lateral ajustable de -5º a +10º y fijación post-top ajustable de 0º a 10º mediante cambio de posición de la misma pieza. Adaptación a fijaciones de ø34mm a ø76mm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inferior con apertura por cuatro tornillos imperdibles y sistema de sujeción para evitar la caída de la tapa. Difusor de vidrio templado transparente plano para facilitar su limpieza y evitar la radiación UV en las ópticas. Características generales: Índice de protección IP66 para el grupo óptico Istanium LED, con válvula depresora para mantener constante la presión y evitar la entrada de humedad, e índice de resistencia al impacto de IK08. Vida útil de los LED L90 B10 100.000 horas. Porcentaje de Flujo luminoso hacia el Hemisferio Superior (FHS) inferior al 1%. Con equipo electrónico de Clase I y Clase II con tensión de alimentación 230 Vac/50 Hz y Clase III con tensión de alimentación 12/24 Vdc. Dimensiones 556x170x200 mm. Características de la luminaria: Flujo lumínico 5360 lm, potencia 36W, eficacia 148 lm/W, temperatura de color 2700 K, 24 leds, corriente de alimentación de 530 mA, temperatura de trabajo entre -20ºC y 35ºC, factor de potencia &gt;= 0,95. Óptica RA. Con driver interno incluido (debe ser compatible con cualquier sistema de telegestión). Medida la cantidad totalmente instalada y en funcionamiento.
</t>
  </si>
  <si>
    <t xml:space="preserve">CAP_01.20</t>
  </si>
  <si>
    <t xml:space="preserve">CAP_01.21    </t>
  </si>
  <si>
    <t xml:space="preserve">LUM. VIAL TAU S 6810LM 700mA 49W RA 2700K O SIMILAR</t>
  </si>
  <si>
    <t xml:space="preserve">Luminaria Farol TAU S 6810LM o similar, de 49W de potencia. De fundición inyectada de aluminio. Fijación lateral ajustable de -5º a +10º y fijación post-top ajustable de 0º a 10º mediante cambio de posición de la misma pieza. Adaptación a fijaciones de ø34mm a ø76mm en función del adaptador, con compensación negativa en báculos y brazos murales. Cubierta plana con aletas de refrigeración no visibles en posición instalada. Sistema de autolimpieza por medio del agua de lluvia, que permite su correcta evacuación sin ensuciar la luminaria, evitando que las prestaciones lumínicas se vean afectadas con el paso del tiempo. Luminaria de cuerpo único con dos volúmenes independientes de separación térmica para grupo óptico y para grupo eléctrico, con dispositivo autonivelador. Acceso al equipo y mantenimiento por la parte inferior con apertura por cuatro tornillos imperdibles y sistema de sujeción para evitar la caída de la tapa. Difusor de vidrio templado transparente plano para facilitar su limpieza y evitar la radiación UV en las ópticas. Características generales: Índice de protección IP66 para el grupo óptico Istanium LED, con válvula depresora para mantener constante la presión y evitar la entrada de humedad, e índice de resistencia al impacto de IK08. Vida útil de los LED L90 B10 100.000 horas. Porcentaje de Flujo luminoso hacia el Hemisferio Superior (FHS) inferior al 1%. Con equipo electrónico de Clase I y Clase II con tensión de alimentación 230 Vac/50 Hz y Clase III con tensión de alimentación 12/24 Vdc. Dimensiones 556x170x200 mm. Características de la luminaria: Flujo lumínico 6810 lm, potencia 49W, eficacia 138 lm/W, temperatura de color 2700 K, 24 leds, corriente de alimentación de 700 mA, temperatura de trabajo entre -20ºC y 35ºC, factor de potencia &gt;= 0,95. Óptica RA. Con driver interno incluido (debe ser compatible con cualquier sistema de telegestión). Medida la cantidad totalmente instalada y en funcionamiento.
</t>
  </si>
  <si>
    <t xml:space="preserve">CAP_01.21</t>
  </si>
  <si>
    <t xml:space="preserve">CAP_01.22    </t>
  </si>
  <si>
    <t xml:space="preserve">LUM. FAROL VILLA AL ESSENCE 2300 15W L5 2700K O SIMILAR</t>
  </si>
  <si>
    <t xml:space="preserve">Luminaria Farol VILLA AL ESSENCE 2300 o similar, de 15W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7 kg, grado de protección IP66/ IK10, tensión de entrada (VAC) 198-264 V, temperatura de color 2700 K, Clase eléctrica Clase I y II y factor de potencia &gt; 0,95. Características de la luminaria: Flujo lumínico de la luminaria 1800-1900 lm, potencia de 15 W, Flujo Lum. Hem. Sup. FHS: 0%, eficacia de la luminaria &gt; 115 lm/W, rango de temperatura entre -20ºC y 50ºC y una vida útil estimada de L80B10 &gt;= 100.000 h Ta=25ºC. Características de la fuente de luz: Flujo de la fuente de luz 2300 lm, potencia nominal máxima 13W, eficacia fuente de luz 176 lm/W, IRC &gt; 70, 12 leds, potencia de cada led 1,1 W. Óptica L5. Con driver interno incluido con señal de regulación DALI-2, chronoSTEP, e CLO o U6Me2 (driver compatible con cualquier sistema de telegestión). Medida la cantidad totalmente instalada y en funcionamiento.
</t>
  </si>
  <si>
    <t xml:space="preserve">CAP_01.22</t>
  </si>
  <si>
    <t xml:space="preserve">CAP_01.23    </t>
  </si>
  <si>
    <t xml:space="preserve">LUM. FAROL VILLA AL ESSENCE 2800 18W L5 2700K O SIMILAR</t>
  </si>
  <si>
    <t xml:space="preserve">Luminaria Farol VILLA AL ESSENCE 2800 o similar, de 18W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7 kg, grado de protección IP66/ IK10, tensión de entrada (VAC) 198-264 V, temperatura de color 2700 K, Clase eléctrica Clase I y II y factor de potencia &gt; 0,95. Características de la luminaria: Flujo lumínico de la luminaria 2200-2300 lm, potencia de 18 W, Flujo Lum. Hem. Sup. FHS: 0%, eficacia de la luminaria &gt; 115 lm/W, rango de temperatura entre -20ºC y 50ºC y una vida útil estimada de L80B10 &gt;= 100.000 h Ta=25ºC. Características de la fuente de luz: Flujo de la fuente de luz 2800 lm, potencia nominal máxima 16W, eficacia fuente de luz 175 lm/W, IRC &gt; 70, 12 leds, potencia de cada led 1,3 W. Óptica L5. Con driver interno incluido con señal de regulación DALI-2, chronoSTEP, e CLO o U6Me2 (driver compatible con cualquier sistema de telegestión). Medida la cantidad totalmente instalada y en funcionamiento.
</t>
  </si>
  <si>
    <t xml:space="preserve">CAP_01.23</t>
  </si>
  <si>
    <t xml:space="preserve">CAP_01.24    </t>
  </si>
  <si>
    <t xml:space="preserve">LUM. FAROL VILLA AL ESSENCE 3800 25W W6 2700K O SIMILAR</t>
  </si>
  <si>
    <t xml:space="preserve">Luminaria Farol VILLA AL ESSENCE 3800 o similar, de 25W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7 kg, grado de protección IP66/ IK10, tensión de entrada (VAC) 198-264 V, temperatura de color 2700 K, Clase eléctrica Clase I y II y factor de potencia &gt; 0,95. Características de la luminaria: Flujo lumínico de la luminaria 2800-3100 lm, potencia de 25 W, Flujo Lum. Hem. Sup. FHS: 0%, eficacia de la luminaria &gt; 110 lm/W, rango de temperatura entre -20ºC y 50ºC y una vida útil estimada de L80B10 &gt;= 100.000 h Ta=25ºC. Características de la fuente de luz: Flujo de la fuente de luz 3800 lm, potencia nominal máxima 22W, eficacia fuente de luz 172 lm/W, IRC &gt; 70, 12 leds, potencia de cada led 1,8 W. Óptica W6. Con driver interno incluido con señal de regulación DALI-2, chronoSTEP, e CLO o U6Me2 (driver compatible con cualquier sistema de telegestión). Medida la cantidad totalmente instalada y en funcionamiento.
</t>
  </si>
  <si>
    <t xml:space="preserve">CAP_01.24</t>
  </si>
  <si>
    <t xml:space="preserve">CAP_01.25    </t>
  </si>
  <si>
    <t xml:space="preserve">LUM. FAROL VILLA AL ESSENCE 4400 29W L5 2700K O SIMILAR</t>
  </si>
  <si>
    <t xml:space="preserve">Luminaria Farol VILLA AL ESSENCE 4400 o similar, de 29W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7 kg, grado de protección IP66/ IK10, tensión de entrada (VAC) 198-264 V, temperatura de color 2700 K, Clase eléctrica Clase I y II y factor de potencia &gt; 0,95. Características de la luminaria: Flujo lumínico de la luminaria 3300-3600 lm, potencia de 29 W, Flujo Lum. Hem. Sup. FHS: 0%, eficacia de la luminaria &gt; 110 lm/W, rango de temperatura entre -20ºC y 50ºC y una vida útil estimada de L80B10 &gt;= 100.000 h Ta=25ºC. Características de la fuente de luz: Flujo de la fuente de luz 4400 lm, potencia nominal máxima 22 W, eficacia fuente de luz 170 lm/W, IRC &gt; 70, 12 leds, potencia de cada led 2,1 W. Óptica L5. Con driver interno incluido con señal de regulación DALI-2, chronoSTEP, e CLO o U6Me2 (driver compatible con cualquier sistema de telegestión). Medida la cantidad totalmente instalada y en funcionamiento.
</t>
  </si>
  <si>
    <t xml:space="preserve">CAP_01.25</t>
  </si>
  <si>
    <t xml:space="preserve">CAP_01.26    </t>
  </si>
  <si>
    <t xml:space="preserve">LUM. FAROL VILLA AL ESSENCE 4400 29W W6 2700K O SIMILAR</t>
  </si>
  <si>
    <t xml:space="preserve">Luminaria Farol VILLA AL ESSENCE 4400 o similar, de 29W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7 kg, grado de protección IP66/ IK10, tensión de entrada (VAC) 198-264 V, temperatura de color 2700 K, Clase eléctrica Clase I y II y factor de potencia &gt; 0,95. Características de la luminaria: Flujo lumínico de la luminaria 3300-3600 lm, potencia de 29 W, Flujo Lum. Hem. Sup. FHS: 0%, eficacia de la luminaria &gt; 110 lm/W, rango de temperatura entre -20ºC y 50ºC y una vida útil estimada de L80B10 &gt;= 100.000 h Ta=25ºC. Características de la fuente de luz: Flujo de la fuente de luz 4400 lm, potencia nominal máxima 22 W, eficacia fuente de luz 170 lm/W, IRC &gt; 70, 12 leds, potencia de cada led 2,1 W. Óptica W6. Con driver interno incluido con señal de regulación DALI-2, chronoSTEP, e CLO o U6Me2 (driver compatible con cualquier sistema de telegestión). Medida la cantidad totalmente instalada y en funcionamiento.
</t>
  </si>
  <si>
    <t xml:space="preserve">CAP_01.26</t>
  </si>
  <si>
    <t xml:space="preserve">CAP_01.27    </t>
  </si>
  <si>
    <t xml:space="preserve">LUM. FAROL VILLA AL ESSENCE 5100 34W W6 2700K O SIMILAR</t>
  </si>
  <si>
    <t xml:space="preserve">Luminaria Farol VILLA AL ESSENCE 5100 o similar, de 34W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7 kg, grado de protección IP66/ IK10, tensión de entrada (VAC) 198-264 V, temperatura de color 2700 K, Clase eléctrica Clase I y II y factor de potencia &gt; 0,95. Características de la luminaria: Flujo lumínico de la luminaria 3700-4100 lm, potencia de 34 W, Flujo Lum. Hem. Sup. FHS: 0%, eficacia de la luminaria &gt; 110 lm/W, rango de temperatura entre -20ºC y 50ºC y una vida útil estimada de L80B10 &gt;= 100.000 h Ta=25ºC. Características de la fuente de luz: Flujo de la fuente de luz 5100 lm, potencia nominal máxima 31 W, eficacia fuente de luz 165 lm/W, IRC &gt; 70, 12 leds, potencia de cada led 2,6 W. Óptica W6. Con driver interno incluido con señal de regulación DALI-2, chronoSTEP, e CLO o U6Me2 (driver compatible con cualquier sistema de telegestión). Medida la cantidad totalmente instalada y en funcionamiento.
</t>
  </si>
  <si>
    <t xml:space="preserve">CAP_01.27</t>
  </si>
  <si>
    <t xml:space="preserve">CAP_01.28    </t>
  </si>
  <si>
    <t xml:space="preserve">LUM. FAROL VILLA AL ESSENCE 5600 38W W6 2700K O SIMILAR</t>
  </si>
  <si>
    <t xml:space="preserve">Luminaria Farol VILLA AL ESSENCE 5600 o similar, de 38W de potencia. Con inyección de aluminio de alta resistencia y durabilidad. Acabado en color negro. Disipador: Extrusión de aluminio anodizado, aleación EN AW-6060 T6. Conductividad térmica de 200-220[W/m.K]. Sin aletas, para su fácil mantenimiento. Placa LED: sustrato de aluminio 1,60mm/Cu35u isolated. Soldadura de LEDs libre de plomo SAC 305. Conexión de alimentación a PCB LED mediante conector solado por "Reflow". Marco interior de acero galvanizado con tratamiento anticorrosivo exterior, lacado en polvo. Difusor y óptica de PMMA transparente. Con las siguientes características generales: peso de 7 kg, grado de protección IP66/ IK10, tensión de entrada (VAC) 198-264 V, temperatura de color 2700 K, Clase eléctrica Clase I y II y factor de potencia &gt; 0,95. Características de la luminaria: Flujo lumínico de la luminaria 4200-4500 lm, potencia de 38 W, Flujo Lum. Hem. Sup. FHS: 0%, eficacia de la luminaria &gt; 110 lm/W, rango de temperatura entre -20ºC y 50ºC y una vida útil estimada de L80B10 &gt;= 100.000 h Ta=25ºC. Características de la fuente de luz: Flujo de la fuente de luz 5600 lm, potencia nominal máxima 34 W, eficacia fuente de luz 164 lm/W, IRC &gt; 70, 12 leds, potencia de cada led 2,8 W. Óptica W6. Con driver interno incluido con señal de regulación DALI-2, chronoSTEP, e CLO o U6Me2 (driver compatible con cualquier sistema de telegestión). Medida la cantidad totalmente instalada y en funcionamiento.
</t>
  </si>
  <si>
    <t xml:space="preserve">CAP_01.28</t>
  </si>
  <si>
    <t xml:space="preserve">CAP_01.29    </t>
  </si>
  <si>
    <t xml:space="preserve">LUM. VIAL SOLAR ABBY 51SAB24-030T27 T3 30W 2700K O SIMILAR</t>
  </si>
  <si>
    <t xml:space="preserve">Luminaria solar VIAL SOLAR ABBY 51SAB24-030T27 o similar, de 30W de potencia, con Kit Solar compacto compuesto de un panel fotovoltaico de silicio monocristalino, batería de LiFePO4 de alta capacidad, controlador de carga y sensor de presencia por infrarrojos, el Kit solar alimenta directamente a la luminaria en corriente coninua con tensión SELV con aislamiento eléctrico Clase III. Luminaria con carcasa de aluminio inyectado a alta presión aleación AC-47100, con cierre de vidrio plano templado con marco de inyección de aluminio, lentes individuales multicapa universales de PMMA dimensión 50x50mm 2x2 de estándar ZHAGA BOOK 15. La carcasa dispone de sistema de evacuación de calor sin aletas evitando la acumulación de suciedad u otros elementos del medio ambiente. Sistema de apertura sin herramientas con desconexión eléctrica automática. Módulo LED y driver reemplazables y alojados en compartimentos independientes. Contiene válvula de aleación para evitar la condensación de humedad en el vidrio plano templado. Características generales: Vida útill L90B10 a 700Ma 45ºC &gt; 110.000h, temperatura de funcionamiento entre -35ºC y 45ºC, grado de protección IP66 e IK10, protección eléctrica Clase III, Dimensiones ABBY 445 mm (L) x 246 mm (W) x 90 mm (H). Características de la luminaria: flujo lumínico 2415 lm, eficacia del sistema 140,5 lm/W, potencia 30W, potencia del panel 40W, capacidad de la batería 18Ah, temperatura de color 2700K, óptica T3, IRC&gt;70. Con driver interno incluido (debe ser compatible con cualquier sistema de telegestión). Medida la cantidad totalmente ejecutada y en funcionamiento.
</t>
  </si>
  <si>
    <t xml:space="preserve">CAP_01.29</t>
  </si>
  <si>
    <t xml:space="preserve">CAP_01.30    </t>
  </si>
  <si>
    <t xml:space="preserve">LUM. VIAL SOLAR ABBY 51SAB24-050T27 STU 48W 2700K O SIMILAR</t>
  </si>
  <si>
    <t xml:space="preserve">Luminaria solar VIAL SOLAR ABBY 51SAB24-050T27 o similar, de 48W de potencia, con Kit Solar compacto compuesto de un panel fotovoltaico de silicio monocristalino, batería de LiFePO4 de alta capacidad, controlador de carga y sensor de presencia por infrarrojos, el Kit solar alimenta directamente a la luminaria en corriente coninua con tensión SELV con aislamiento eléctrico Clase III. Luminaria con carcasa de aluminio inyectado a alta presión aleación AC-47100, con cierre de vidrio plano templado con marco de inyección de aluminio, lentes individuales multicapa universales de PMMA dimensión 50x50mm 2x2 de estándar ZHAGA BOOK 15. La carcasa dispone de sistema de evacuación de calor sin aletas evitando la acumulación de suciedad u otros elementos del medio ambiente. Sistema de apertura sin herramientas con desconexión eléctrica automática. Módulo LED y driver reemplazables y alojados en compartimentos independientes. Contiene válvula de aleación para evitar la condensación de humedad en el vidrio plano templado. Características generales: Vida útill L90B10 a 700Ma 45ºC &gt; 110.000h, temperatura de funcionamiento entre -35ºC y 45ºC, grado de protección IP66 e IK10, protección eléctrica Clase III, Dimensiones ABBY 445 mm (L) x 246 mm (W) x 90 mm (H). Características de la luminaria: flujo lumínico 6713 lm, eficacia del sistema 134,3 lm/W, potencia 48W, potencia del panel 60W, capacidad de la batería 27Ah, temperatura de color 2700K, óptica STU, IRC&gt;70. Con driver interno incluido (debe ser compatible con cualquier sistema de telegestión). Medida la cantidad totalmente ejecutada y en funcionamiento.
</t>
  </si>
  <si>
    <t xml:space="preserve">CAP_01.30</t>
  </si>
  <si>
    <t xml:space="preserve">CAP_01.31    </t>
  </si>
  <si>
    <t xml:space="preserve">LUM. FAROL SOLAR VILLA 51SVI36-030T27 T3M 12W 2700K O SIMILAR</t>
  </si>
  <si>
    <t xml:space="preserve">Luminaria solar VIAL SOLAR VILLA 51SVI36-030T27 o similar, de 12W de potencia, con Kit Solar compacto compuesto de un panel fotovoltaico de silicio monocristalino, batería de ion-litio de alta capacidad, controlador de carga y sensor de presencia, Luminaria con carcasa de aluminio inyectado a alta presión aleación AC-47100, incluye placa de adaptación fabricada en acero, espesor 1mm, pintura anticorrosiva negro texturado. Lente continua y directa de PC, sin cierres.  Contiene aletas disipadoras para la disipación del calor. Características generales: Vida útill L90B10 a 700Ma 45ºC &gt; 110.000h, temperatura de funcionamiento entre -30ºC y 50ºC, grado de protección IP66/68 e IK10, protección eléctrica Clase III, Dimensiones KIT SOLAR: 1029mm (L) x 286 mm (W) x 165 mm (H), Dimensiones VILLA 445 mm (L) x 445 (mm) x 760 mm(H). Características de la luminaria: flujo lumínico 3543 lm, eficacia del sistema 118,1 lm/W, potencia 12W, potencia del panel 40W, capacidad de la batería 18Ah, temperatura de color 2700K, óptica T3M, IRC&gt;70. Con driver interno incluido (debe ser compatible con cualquier sistema de telegestión). Medida la cantidad totalmente ejecutada y en funcionamiento.
</t>
  </si>
  <si>
    <t xml:space="preserve">CAP_01.31</t>
  </si>
  <si>
    <t xml:space="preserve">CAP_01.32    </t>
  </si>
  <si>
    <t xml:space="preserve">LUM. FAROL SOLAR VILLA 51SVI36-030T27 T3M 21W 2700K O SIMILAR</t>
  </si>
  <si>
    <t xml:space="preserve">Luminaria solar VIAL SOLAR VILLA 51SVI36-030T27 o similar, de 21W de potencia, con Kit Solar compacto compuesto de un panel fotovoltaico de silicio monocristalino, batería de ion-litio de alta capacidad, controlador de carga y sensor de presencia, Luminaria con carcasa de aluminio inyectado a alta presión aleación AC-47100, incluye placa de adaptación fabricada en acero, espesor 1mm, pintura anticorrosiva negro texturado. Lente continua y directa de PC, sin cierres.  Contiene aletas disipadoras para la disipación del calor. Características generales: Vida útill L90B10 a 700Ma 45ºC &gt; 110.000h, temperatura de funcionamiento entre -30ºC y 50ºC, grado de protección IP66/68 e IK10, protección eléctrica Clase III, Dimensiones VILLA 445 mm (L) x 445 (mm) x 760 mm(H). Características de la luminaria: flujo lumínico 3543 lm, eficacia del sistema 118,1 lm/W, potencia 21W, potencia del panel 40W, capacidad de la batería 18Ah, temperatura de color 2700K, óptica T3M, IRC&gt;70. Con driver interno incluido (debe ser compatible con cualquier sistema de telegestión). Medida la cantidad totalmente ejecutada y en funcionamiento.
</t>
  </si>
  <si>
    <t xml:space="preserve">CAP_01.32</t>
  </si>
  <si>
    <t xml:space="preserve">CAP_01.33    </t>
  </si>
  <si>
    <t xml:space="preserve">BRAZO METÁLICO DE 50-90mm DE LONGITUD</t>
  </si>
  <si>
    <t xml:space="preserve">Brazo metálico ornamental de longitud entre 50-90 mm según indicaciones de proyecto y viabilidad de sujección de la luminaria a fachadas en función de su modelo y dimensiones. La longitud de los brazos lo determinará la ubicación donde se encuentre situado y será la longitud más efectiva en caso de que la luminaria se encuentre colocada entre balcones u otros elementos que impidan la correcta disipación de la luz. Sujección de luminaria mediante racor y tuerca de 4/3''. El acabado será en el tono de RAL que tenga la luminaria que sujeta, con objeto de que no se aprecien dos piezas diferentes y previa aceptación por parte del Ayuntamiento de Bollullos Par del Condado y la dirección técnica. Incluso adaptadores.Incluso retirada y desmontaje del existente así como cualquier otro trabajo necesario. Medida la cantidad totalmente instalada. 
</t>
  </si>
  <si>
    <t xml:space="preserve">SUSTITUCION</t>
  </si>
  <si>
    <t xml:space="preserve">INSTALAR PARA LUMINARIA SOLAR</t>
  </si>
  <si>
    <t xml:space="preserve">CAP_01.33</t>
  </si>
  <si>
    <t xml:space="preserve">CAP_01.34    </t>
  </si>
  <si>
    <t xml:space="preserve">COLUMNA ACERO GALVANIZADO CL0 10M O SIMILAR</t>
  </si>
  <si>
    <t xml:space="preserve">Columna de acero galvanizado de 10 metros de altura similar a las que se encuentran actualmente instaladas en el municipio. Dispondrá de puerta de registro en la base para conexiones, con grado de protección IP44 e IK10. Sujección de luminaria mediante razor y tuerca de 3/4'' o similar según pedido. El acabado será en el tono de RAL que tenga la luminaria que sujeta, con objeto de que no se aprecien dos piezas diferentes y previa aceptación por parte del Ayuntamiento de Bollullos Par del Condado y la dirección técnica. Incluye brazo mural para colocación de luminaria solar. Incluso retirada y desmontaje del existente así como cualquier otro trabajo necesario. Medida la cantidad totalmente instalada. 
</t>
  </si>
  <si>
    <t xml:space="preserve">CAP_01.34</t>
  </si>
  <si>
    <t xml:space="preserve">CAP_01.35    </t>
  </si>
  <si>
    <t xml:space="preserve">COLUMNA CLÁSICA DE 4M ALTURA</t>
  </si>
  <si>
    <t xml:space="preserve">Columna clásica de fundición de hierro con fuste galvanizado de 4 metros de altura similar a las que se encuentran actualmente instaladas en el municipio. Dispondrá de puerta de registro en la base para conexiones, con grado de protección IP44 e IK10. Sujección de luminaria mediante razor y tuerca de 3/4'' o similar según pedido. El acabado será en el tono de RAL que tenga la luminaria que sujeta, con objeto de que no se aprecien dos piezas diferentes y previa aceptación por parte del Ayuntamiento de Aracena y la dirección técnica. Incluso retirada y desmontaje del existente así como cualquier otro trabajo necesario. Incluso retirada y desmontaje del existente así como cualquier otro trabajo necesario. Medida la cantidad totalmente instalada. 
</t>
  </si>
  <si>
    <t xml:space="preserve">CAP_01.35</t>
  </si>
  <si>
    <t xml:space="preserve">CAP_01.36    </t>
  </si>
  <si>
    <t xml:space="preserve">ELIMINAR PUNTO DE LUZ COMPLETO</t>
  </si>
  <si>
    <t xml:space="preserve">Partida desmontaje y demolición de punto de luz (inlcuye luminaria, soporte, retirada de cableado, etc.) Incluso retirada del mismo a vertedero autorizado. Medida la cantidad realmente ejecutada.
</t>
  </si>
  <si>
    <t xml:space="preserve">CAP_01.36</t>
  </si>
  <si>
    <t xml:space="preserve">CAP_01</t>
  </si>
  <si>
    <t xml:space="preserve">CAP_02       </t>
  </si>
  <si>
    <t xml:space="preserve">INSTALACIÓN ELÉCTRICA</t>
  </si>
  <si>
    <t xml:space="preserve">CAP_02.01    </t>
  </si>
  <si>
    <t xml:space="preserve">u</t>
  </si>
  <si>
    <t xml:space="preserve">CAJA DE CONEXIÓN DE LUMINARIAS</t>
  </si>
  <si>
    <t xml:space="preserve">Las cajas de conexión para luminarias están diseñadas para la protección contra contactos directos e indirectos en trabajos de instalación y mantenimiento de luminarias para alumbrado público. Características: envolvente de policarbonato resistente a los impactos, excelente comportamiento en instalaciones intemperie, gran resistencia a los impactos, a la corrosión y a los rayos ultravioletas. Grado de protección IP447. Posibilidad de ampliación de espacio destinado a cables de entrada para futuras necesidades. Montaje apto para columnas, báculos y exterior. Dimensión aproximada 157x84x72 mm. Sobre la parte eléctrica, debe ser extraíble para facilitar la conexión y contendrá fusibles cilíndritos UTE 10x38 mm. Medida la cantidad totalmente instalada. 
</t>
  </si>
  <si>
    <t xml:space="preserve">CAP_02.01</t>
  </si>
  <si>
    <t xml:space="preserve">CAP_02.02    </t>
  </si>
  <si>
    <t xml:space="preserve">PUESTA A TIERRA LUMINARIAS</t>
  </si>
  <si>
    <t xml:space="preserve">Revisión de puesta a tierra de luminarias exteriores colocadas en columnas, báculos y brazos. Incluso puesta a tierra nueva si fuese necesario por inexistencia o por mal conservación del mismo, con pica de puesta a tierra formada por electrodo de acero recubierto de cobre de 14 mm de diámetro y 2 metros de longitud y derivación de puesta a tierra con conductor aislado de 16 mm2 de sección nominal aislado con tubo de PVC flexible de 13 mm de diámetro. Medida la cantidad realmente ejecutada. 
</t>
  </si>
  <si>
    <t xml:space="preserve">SUSTITUCIÓN DE COLUMNAS</t>
  </si>
  <si>
    <t xml:space="preserve">Coef. mayoración (lum existentes)</t>
  </si>
  <si>
    <t xml:space="preserve">CAP_02.02</t>
  </si>
  <si>
    <t xml:space="preserve">CAP_02.03    </t>
  </si>
  <si>
    <t xml:space="preserve">m</t>
  </si>
  <si>
    <t xml:space="preserve">CIRCUITO Cu RZ1-K(AS) 0.6/1 KV 4X6+TTX16 mm2</t>
  </si>
  <si>
    <t xml:space="preserve">Circuito eléctrico, instalado con cable, de conductores RZ1-K(AS) de 6 mm2 de sección nominal y 0,6/1kV de tensión nominal, con aislamiento y cubierta de polietileno reticulado (XLPE), conductor de tierra 16mm2, bajo tubo o en bandeja, incluso p.p. de cajas de derivación y ayudas de albañilería. Según normas UNE, REBT y de la compañía suministradora. Medida la longitud ejecutada
</t>
  </si>
  <si>
    <t xml:space="preserve">PORCENTAJE</t>
  </si>
  <si>
    <t xml:space="preserve">CAP_02.03</t>
  </si>
  <si>
    <t xml:space="preserve">CAP_02</t>
  </si>
  <si>
    <t xml:space="preserve">CAP_03       </t>
  </si>
  <si>
    <t xml:space="preserve">LEGALIZACIÓN</t>
  </si>
  <si>
    <t xml:space="preserve">OCAELECT     </t>
  </si>
  <si>
    <t xml:space="preserve">INSPECCIONES OCA</t>
  </si>
  <si>
    <t xml:space="preserve">Ud. Verificación e inspección inicial previa a la puesta en servicio de la instalación, realizada respectivamente por instalador autorizado y organismo de control autorizado s/ Reglamento eficiencia energética en alumbrado exterior ITC EA 05 y según Reglamento Electrotécnico de Baja Tensión en lo que a alumbrado exterior se refiere, teniendo en cuenta las actuaciones realizadas sobre la instalación eléctrica. Medida la cantidad realmente ejecutada.
</t>
  </si>
  <si>
    <t xml:space="preserve">CENTROS DE MANDO</t>
  </si>
  <si>
    <t xml:space="preserve">OCAELECT</t>
  </si>
  <si>
    <t xml:space="preserve">CAP_03</t>
  </si>
  <si>
    <t xml:space="preserve">CAP_04       </t>
  </si>
  <si>
    <t xml:space="preserve">VARIOS</t>
  </si>
  <si>
    <t xml:space="preserve">CAP_05       </t>
  </si>
  <si>
    <t xml:space="preserve">GESTIÓN DE RESIDUOS</t>
  </si>
  <si>
    <t xml:space="preserve">CAP_05.01    </t>
  </si>
  <si>
    <t xml:space="preserve">m³</t>
  </si>
  <si>
    <t xml:space="preserve">RETIRADA EN CONTENEDOR DE RESIDUOS MIXTOS</t>
  </si>
  <si>
    <t xml:space="preserve">Retirada en contenedor de residuos mixtos de luminaria existentes a vertedero específico autorizado o planta de valorización o eliminación de residuos, formada por: clasificación, carga y transporte interior mecánico de residuos a contenedor (cuba) a distancia media de 200 m; carga y cambio de contenedor,  transporte a vertedero específico autorizado o planta de valorización o eliminación de residuos, descarga, canon de gestión y vuelta. Incluso servicio de entrega, alquiler y recogida en obra del contenedor, transporte, descarga, coste del vertido y vuelta. Todo incluido en el precio. Medido el volumen real de unidad de luminaria existente. 
</t>
  </si>
  <si>
    <t xml:space="preserve">CAP_05.01</t>
  </si>
  <si>
    <t xml:space="preserve">CAP_05.02    </t>
  </si>
  <si>
    <t xml:space="preserve">t</t>
  </si>
  <si>
    <t xml:space="preserve">RETIRADA EN CONTENEDOR DE RESIDUOS PLÁSTICOS Y SINTÉTICOS,</t>
  </si>
  <si>
    <t xml:space="preserve">Retirada en contenedor de residuos de plásticos y sintéticos de luminarias nuevas a instalar a vertedero específico autorizado o planta de valorización o eliminación de residuos, formada por: clasificación, carga y transporte interior mecánico de residuos a contenedor (cuba) a distancia media de 200 m; carga y cambio de contenedor,  transporte a vertedero específico autorizado o planta de valorización o eliminación de residuos, descarga, canon de gestión y vuelta. Incluso servicio de entrega, alquiler y recogida en obra del contenedor, transporte, descarga, coste del vertido y vuelta. Todo incluido en el precio. Medido el peso en bascula puesto en planta.
</t>
  </si>
  <si>
    <t xml:space="preserve">CAP_05.02</t>
  </si>
  <si>
    <t xml:space="preserve">CAP_05.03    </t>
  </si>
  <si>
    <t xml:space="preserve">RETIRADA EN CONTENEDOR DE RESIDUOS PAPEL</t>
  </si>
  <si>
    <t xml:space="preserve">Retirada en contenedor de residuos de papel y cartón procedente de las nuevas luminarias a instalar a vertedero específico autorizado o planta de valorización o eliminación de residuos, formada por: clasificación, carga y transporte interior mecánico de residuos a contenedor (cuba) a distancia media de 200 m; carga y cambio de contenedor,  transporte a vertedero específico autorizado o planta de valorización o eliminación de residuos, descarga, canon de gestión y vuelta. Incluso servicio de entrega, alquiler y recogida en obra del contenedor, transporte, descarga, coste del vertido y vuelta. Todo incluido en el precio. Medido el peso en bascula puesto en planta.
</t>
  </si>
  <si>
    <t xml:space="preserve">CAP_05.03</t>
  </si>
  <si>
    <t xml:space="preserve">CAP_05</t>
  </si>
  <si>
    <t xml:space="preserve">CAP_06       </t>
  </si>
  <si>
    <t xml:space="preserve">SEGURIDAD Y SALUD</t>
  </si>
  <si>
    <t xml:space="preserve">CAP_06.01    </t>
  </si>
  <si>
    <t xml:space="preserve">EXTINTOR MÓVIL, DE ANHIDRIDO CARBÓNICO, 3,5 kg</t>
  </si>
  <si>
    <t xml:space="preserve">Extintor móvil, de anhidrido carbonico, con 3,5 kg de capacidad, eficacia 21-B, formado por recipiente de acero sin soldaduras, con presión incorporada, homologado por el M.I., según rgto. de recipientes a presión, válvula de seguridad y descarga, boquilla, herrajes de cuelgue, placa timbrada, incluso pequeño material, montaje y ayudas de albañilería; instalado según CTE y RIPCI. Medida la cantidad ejecutada.</t>
  </si>
  <si>
    <t xml:space="preserve">CAP_06.01</t>
  </si>
  <si>
    <t xml:space="preserve">CAP_06.02    </t>
  </si>
  <si>
    <t xml:space="preserve">PROTECTOR AUDITIVO CASQUETES ALMOHADILLAS REEMPLAZ.</t>
  </si>
  <si>
    <t xml:space="preserve">Protector auditivo fabricado con casquetes ajustables de almohadillas reemplazables, R.D. 773/97 y marcado CE según R.D. 1407/92. Medida la unidad en obra.</t>
  </si>
  <si>
    <t xml:space="preserve">CAP_06.02</t>
  </si>
  <si>
    <t xml:space="preserve">CAP_06.03    </t>
  </si>
  <si>
    <t xml:space="preserve">CASCO SEG. CONTRA IMPACTOS POLIETILENO ALTA</t>
  </si>
  <si>
    <t xml:space="preserve">Casco de seguridad contra impactos polietileno alta densidad según R.D. 773/97 y marcado CE según R.D. 1407/92. Medida la unidad en obra.</t>
  </si>
  <si>
    <t xml:space="preserve">CAP_06.03</t>
  </si>
  <si>
    <t xml:space="preserve">CAP_06.04    </t>
  </si>
  <si>
    <t xml:space="preserve">CASCO SEG. TRABAJOS EN ALTURA DE POLIETILENO</t>
  </si>
  <si>
    <t xml:space="preserve">Casco de seguridad trabajos en altura de polietileno alta densidad según R.D. 773/97 y marcado CE según R.D. 1407/92. Medida la unidad en obra.</t>
  </si>
  <si>
    <t xml:space="preserve">CAP_06.04</t>
  </si>
  <si>
    <t xml:space="preserve">CAP_06.05    </t>
  </si>
  <si>
    <t xml:space="preserve">PAR GUANTES RIESGOS MECÁNICOS MED. PIEL SERRAJE VACUNO</t>
  </si>
  <si>
    <t xml:space="preserve">Par de guantes de protección para riesgos mecánicos medios, fabricado en piel serraje vacuno con refuerzo en uñeros y nudillos, según R.D. 773/97 y marcado CE según R.D. 1407/92. Medida la unidad en obra.</t>
  </si>
  <si>
    <t xml:space="preserve">CAP_06.05</t>
  </si>
  <si>
    <t xml:space="preserve">CAP_06.06    </t>
  </si>
  <si>
    <t xml:space="preserve">PAR GUANTES PROTEC. ELÉCTRICA CLASE 0</t>
  </si>
  <si>
    <t xml:space="preserve">Par de guantes de protección eléctrica de baja tensión, 5000 V clase 0, fabricado con material látex natural, según R.D. 773/97 y marcado CE según R.D. 1407/92. Medida la unidad en obra.</t>
  </si>
  <si>
    <t xml:space="preserve">CAP_06.06</t>
  </si>
  <si>
    <t xml:space="preserve">CAP_06.07    </t>
  </si>
  <si>
    <t xml:space="preserve">PAR BOTAS SEGURIDAD PIEL SERRAJE, PUNTERA MET.</t>
  </si>
  <si>
    <t xml:space="preserve">Par de botas de seguridad y protección especial metatarsal flexible contra riesgos mecánicos, fabricados en piel serraje, puntera metálica, piso antideslizante, según R.D. 773/97 y marcado CE según R.D. 1407/92. Medida la unidad en obra.</t>
  </si>
  <si>
    <t xml:space="preserve">CAP_06.07</t>
  </si>
  <si>
    <t xml:space="preserve">CAP_06.08    </t>
  </si>
  <si>
    <t xml:space="preserve">ARNÉS ANTICAÍDAS DE POLIAMIDA</t>
  </si>
  <si>
    <t xml:space="preserve">Arnés anticaídas de poliamida, anillas de acero, cuerda de longitud y mosquetón de acero, con hombreras y perneras regulables según R.D. 773/97 y marcado CE según R.D. 1407/92. Medida la unidad en obra.</t>
  </si>
  <si>
    <t xml:space="preserve">CAP_06.08</t>
  </si>
  <si>
    <t xml:space="preserve">CAP_06.09    </t>
  </si>
  <si>
    <t xml:space="preserve">CINTURÓN DE SEGURIDAD POLIÉSTER</t>
  </si>
  <si>
    <t xml:space="preserve">Cinturón de seguridad de sujección fabricado en poliéster, doble anillaje, hebillas de acero galvanizado, cuerda de amarre de 1 m de longitud y mosquetón de acero según R.D. 773/97 y marcado CE según R.D. 1407/92. Medida la unidad en obra.</t>
  </si>
  <si>
    <t xml:space="preserve">CAP_06.09</t>
  </si>
  <si>
    <t xml:space="preserve">CAP_06.10    </t>
  </si>
  <si>
    <t xml:space="preserve">CHALECO REFLECTANTE POLIÉSTER, SEGURIDAD VIAL</t>
  </si>
  <si>
    <t xml:space="preserve">Chaleco reflectante confeccionado con tejido fluorescente y tiras de tela reflectante 100% poliéster, para seguridad vial en general según R.D. 773/97 y marcado CE según R.D. 1407/92. Medida la unidad en obra.</t>
  </si>
  <si>
    <t xml:space="preserve">CAP_06.10</t>
  </si>
  <si>
    <t xml:space="preserve">CAP_06.11    </t>
  </si>
  <si>
    <t xml:space="preserve">DISPOSITIVO ANTICAÍDA ASCENSOS Y DESCENSOS</t>
  </si>
  <si>
    <t xml:space="preserve">Dispositivo anticaída para ascensos y descensos verticales, compuesto por elemento metálico deslizante con bloqueo instantaneo en caso de caída y cuerda de amarre a cinturón de 10 mm de diám. y 4 m de longitud con mosquetón homologado según n.T.R., según R.D. 773/97 y marcado CE según R.D. 1407/92. Medida la unidad en obra.</t>
  </si>
  <si>
    <t xml:space="preserve">CAP_06.11</t>
  </si>
  <si>
    <t xml:space="preserve">CAP_06.12    </t>
  </si>
  <si>
    <t xml:space="preserve">CUERDA GUÍA DISPOSITIVO ANTICAÍDA NYLON 16 mm</t>
  </si>
  <si>
    <t xml:space="preserve">Cuerda guía para dispositivo anticaída deslizante, en nylon de 16 mm de diám., montada sobre puntos de anclaje ya existentes, incluso p.p. de desmontaje, según R.D. 773/97 y marcado CE según R.D. 1407/92. Medida la longitud ejecutada.</t>
  </si>
  <si>
    <t xml:space="preserve">CAP_06.12</t>
  </si>
  <si>
    <t xml:space="preserve">CAP_06.13    </t>
  </si>
  <si>
    <t xml:space="preserve">CUERDA DE SEGURIDAD POLIAMIDA DIÁM. 14 mm 25 m</t>
  </si>
  <si>
    <t xml:space="preserve">Cuerda de seguridad de poliamida 6 de diám. 14 mm hasta 25 m de longitud, incluso anclaje formado por redondo normal de diám. 16 mm, incluso p.p. de desmontaje, según R.D. 773/97 y marcado CE según R.D. 1407/92. Medida la cantidad ejecutada.</t>
  </si>
  <si>
    <t xml:space="preserve">CAP_06.13</t>
  </si>
  <si>
    <t xml:space="preserve">CAP_06</t>
  </si>
  <si>
    <t xml:space="preserve">GP-IE-0175</t>
  </si>
</sst>
</file>

<file path=xl/styles.xml><?xml version="1.0" encoding="utf-8"?>
<styleSheet xmlns="http://schemas.openxmlformats.org/spreadsheetml/2006/main">
  <numFmts count="4">
    <numFmt numFmtId="164" formatCode="General"/>
    <numFmt numFmtId="165" formatCode="@"/>
    <numFmt numFmtId="166" formatCode="#,##0"/>
    <numFmt numFmtId="167" formatCode="#,##0.00"/>
  </numFmts>
  <fonts count="9">
    <font>
      <sz val="11"/>
      <color rgb="FF000000"/>
      <name val="Calibri"/>
      <family val="2"/>
      <charset val="1"/>
    </font>
    <font>
      <sz val="10"/>
      <name val="Arial"/>
      <family val="0"/>
    </font>
    <font>
      <sz val="10"/>
      <name val="Arial"/>
      <family val="0"/>
    </font>
    <font>
      <sz val="10"/>
      <name val="Arial"/>
      <family val="0"/>
    </font>
    <font>
      <b val="true"/>
      <sz val="10"/>
      <color rgb="FF000000"/>
      <name val="Calibri"/>
      <family val="2"/>
      <charset val="1"/>
    </font>
    <font>
      <b val="true"/>
      <sz val="14"/>
      <color rgb="FF000000"/>
      <name val="Calibri"/>
      <family val="2"/>
      <charset val="1"/>
    </font>
    <font>
      <b val="true"/>
      <i val="true"/>
      <sz val="10"/>
      <color rgb="FF000000"/>
      <name val="Calibri"/>
      <family val="2"/>
      <charset val="1"/>
    </font>
    <font>
      <b val="true"/>
      <sz val="8"/>
      <color rgb="FF000000"/>
      <name val="Calibri"/>
      <family val="2"/>
      <charset val="1"/>
    </font>
    <font>
      <sz val="8"/>
      <color rgb="FF000000"/>
      <name val="Calibri"/>
      <family val="2"/>
      <charset val="1"/>
    </font>
  </fonts>
  <fills count="5">
    <fill>
      <patternFill patternType="none"/>
    </fill>
    <fill>
      <patternFill patternType="gray125"/>
    </fill>
    <fill>
      <patternFill patternType="solid">
        <fgColor rgb="FF99CCFF"/>
        <bgColor rgb="FFCCCCFF"/>
      </patternFill>
    </fill>
    <fill>
      <patternFill patternType="solid">
        <fgColor rgb="FFFFFFCC"/>
        <bgColor rgb="FFFFFFFF"/>
      </patternFill>
    </fill>
    <fill>
      <patternFill patternType="solid">
        <fgColor rgb="FF000000"/>
        <bgColor rgb="FF00330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5" fontId="5" fillId="0" borderId="0" xfId="0" applyFont="true" applyBorder="false" applyAlignment="true" applyProtection="true">
      <alignment horizontal="general" vertical="top" textRotation="0" wrapText="false" indent="0" shrinkToFit="false"/>
      <protection locked="true" hidden="false"/>
    </xf>
    <xf numFmtId="164" fontId="5" fillId="0" borderId="0" xfId="0" applyFont="true" applyBorder="false" applyAlignment="true" applyProtection="true">
      <alignment horizontal="general" vertical="top" textRotation="0" wrapText="false" indent="0" shrinkToFit="false"/>
      <protection locked="true" hidden="false"/>
    </xf>
    <xf numFmtId="165" fontId="6" fillId="0" borderId="0" xfId="0" applyFont="true" applyBorder="false" applyAlignment="true" applyProtection="true">
      <alignment horizontal="general" vertical="top" textRotation="0" wrapText="false" indent="0" shrinkToFit="false"/>
      <protection locked="true" hidden="false"/>
    </xf>
    <xf numFmtId="165" fontId="6" fillId="0" borderId="0" xfId="0" applyFont="true" applyBorder="false" applyAlignment="true" applyProtection="true">
      <alignment horizontal="general" vertical="top" textRotation="0" wrapText="true" indent="0" shrinkToFit="false"/>
      <protection locked="true" hidden="false"/>
    </xf>
    <xf numFmtId="165" fontId="6" fillId="0" borderId="0" xfId="0" applyFont="true" applyBorder="false" applyAlignment="true" applyProtection="true">
      <alignment horizontal="right" vertical="top" textRotation="0" wrapText="false" indent="0" shrinkToFit="false"/>
      <protection locked="true" hidden="false"/>
    </xf>
    <xf numFmtId="165" fontId="7" fillId="2" borderId="0" xfId="0" applyFont="true" applyBorder="false" applyAlignment="true" applyProtection="true">
      <alignment horizontal="general" vertical="top" textRotation="0" wrapText="false" indent="0" shrinkToFit="false"/>
      <protection locked="true" hidden="false"/>
    </xf>
    <xf numFmtId="165" fontId="7" fillId="2" borderId="0" xfId="0" applyFont="true" applyBorder="false" applyAlignment="true" applyProtection="true">
      <alignment horizontal="general" vertical="top" textRotation="0" wrapText="true" indent="0" shrinkToFit="false"/>
      <protection locked="true" hidden="false"/>
    </xf>
    <xf numFmtId="164" fontId="7" fillId="2" borderId="0" xfId="0" applyFont="true" applyBorder="false" applyAlignment="true" applyProtection="true">
      <alignment horizontal="general" vertical="top" textRotation="0" wrapText="false" indent="0" shrinkToFit="false"/>
      <protection locked="true" hidden="false"/>
    </xf>
    <xf numFmtId="166" fontId="7" fillId="3" borderId="0" xfId="0" applyFont="true" applyBorder="false" applyAlignment="true" applyProtection="true">
      <alignment horizontal="general" vertical="top" textRotation="0" wrapText="false" indent="0" shrinkToFit="false"/>
      <protection locked="true" hidden="false"/>
    </xf>
    <xf numFmtId="167" fontId="7" fillId="3" borderId="0" xfId="0" applyFont="true" applyBorder="fals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top" textRotation="0" wrapText="true" indent="0" shrinkToFit="false"/>
      <protection locked="true" hidden="false"/>
    </xf>
    <xf numFmtId="165" fontId="8" fillId="0" borderId="0" xfId="0" applyFont="true" applyBorder="false" applyAlignment="true" applyProtection="true">
      <alignment horizontal="general" vertical="top" textRotation="0" wrapText="false" indent="0" shrinkToFit="false"/>
      <protection locked="true" hidden="false"/>
    </xf>
    <xf numFmtId="165" fontId="8" fillId="0" borderId="0" xfId="0" applyFont="true" applyBorder="false" applyAlignment="true" applyProtection="true">
      <alignment horizontal="general" vertical="top" textRotation="0" wrapText="true" indent="0" shrinkToFit="false"/>
      <protection locked="true" hidden="false"/>
    </xf>
    <xf numFmtId="167" fontId="8" fillId="3" borderId="0" xfId="0" applyFont="true" applyBorder="false" applyAlignment="true" applyProtection="true">
      <alignment horizontal="general" vertical="top" textRotation="0" wrapText="false" indent="0" shrinkToFit="false"/>
      <protection locked="true" hidden="false"/>
    </xf>
    <xf numFmtId="167" fontId="8" fillId="0" borderId="0" xfId="0" applyFont="true" applyBorder="false" applyAlignment="true" applyProtection="true">
      <alignment horizontal="general" vertical="top" textRotation="0" wrapText="false" indent="0" shrinkToFit="false"/>
      <protection locked="true" hidden="false"/>
    </xf>
    <xf numFmtId="165" fontId="7" fillId="0" borderId="0" xfId="0" applyFont="true" applyBorder="false" applyAlignment="true" applyProtection="true">
      <alignment horizontal="general" vertical="top" textRotation="0" wrapText="false" indent="0" shrinkToFit="false"/>
      <protection locked="true" hidden="false"/>
    </xf>
    <xf numFmtId="164" fontId="8" fillId="4" borderId="0" xfId="0" applyFont="true" applyBorder="false" applyAlignment="true" applyProtection="true">
      <alignment horizontal="general" vertical="top" textRotation="0" wrapText="false" indent="0" shrinkToFit="false"/>
      <protection locked="true" hidden="false"/>
    </xf>
    <xf numFmtId="164" fontId="8" fillId="4" borderId="0" xfId="0" applyFont="true" applyBorder="false" applyAlignment="true" applyProtection="true">
      <alignment horizontal="general" vertical="top" textRotation="0" wrapText="true" indent="0" shrinkToFit="false"/>
      <protection locked="true" hidden="false"/>
    </xf>
    <xf numFmtId="166" fontId="8" fillId="0" borderId="0" xfId="0" applyFont="true" applyBorder="false" applyAlignment="true" applyProtection="true">
      <alignment horizontal="general" vertical="top" textRotation="0" wrapText="false" indent="0" shrinkToFit="false"/>
      <protection locked="true" hidden="false"/>
    </xf>
    <xf numFmtId="166" fontId="7" fillId="2" borderId="0" xfId="0" applyFont="true" applyBorder="false" applyAlignment="true" applyProtection="true">
      <alignment horizontal="general" vertical="top" textRotation="0" wrapText="false" indent="0" shrinkToFit="false"/>
      <protection locked="true" hidden="false"/>
    </xf>
    <xf numFmtId="167" fontId="7" fillId="2" borderId="0" xfId="0" applyFont="true" applyBorder="false" applyAlignment="true" applyProtection="tru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46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4" ySplit="3" topLeftCell="E4" activePane="bottomRight" state="frozen"/>
      <selection pane="topLeft" activeCell="A1" activeCellId="0" sqref="A1"/>
      <selection pane="topRight" activeCell="E1" activeCellId="0" sqref="E1"/>
      <selection pane="bottomLeft" activeCell="A4" activeCellId="0" sqref="A4"/>
      <selection pane="bottomRight" activeCell="A1" activeCellId="0" sqref="A1"/>
    </sheetView>
  </sheetViews>
  <sheetFormatPr defaultColWidth="10.6796875" defaultRowHeight="15" zeroHeight="false" outlineLevelRow="0" outlineLevelCol="0"/>
  <cols>
    <col collapsed="false" customWidth="true" hidden="false" outlineLevel="0" max="1" min="1" style="0" width="15.57"/>
    <col collapsed="false" customWidth="true" hidden="false" outlineLevel="0" max="2" min="2" style="0" width="6.57"/>
    <col collapsed="false" customWidth="true" hidden="false" outlineLevel="0" max="3" min="3" style="0" width="3.71"/>
    <col collapsed="false" customWidth="true" hidden="false" outlineLevel="0" max="4" min="4" style="0" width="32.86"/>
    <col collapsed="false" customWidth="true" hidden="false" outlineLevel="0" max="5" min="5" style="0" width="24.14"/>
    <col collapsed="false" customWidth="true" hidden="false" outlineLevel="0" max="6" min="6" style="0" width="4.42"/>
    <col collapsed="false" customWidth="true" hidden="false" outlineLevel="0" max="7" min="7" style="0" width="8.57"/>
    <col collapsed="false" customWidth="true" hidden="false" outlineLevel="0" max="8" min="8" style="0" width="8.15"/>
    <col collapsed="false" customWidth="true" hidden="false" outlineLevel="0" max="9" min="9" style="0" width="6.57"/>
    <col collapsed="false" customWidth="true" hidden="false" outlineLevel="0" max="10" min="10" style="0" width="8.29"/>
    <col collapsed="false" customWidth="true" hidden="false" outlineLevel="0" max="11" min="11" style="0" width="7.86"/>
    <col collapsed="false" customWidth="true" hidden="false" outlineLevel="0" max="13" min="12" style="0" width="8.71"/>
  </cols>
  <sheetData>
    <row r="1" customFormat="false" ht="15" hidden="false" customHeight="false" outlineLevel="0" collapsed="false">
      <c r="A1" s="1" t="s">
        <v>0</v>
      </c>
      <c r="B1" s="2"/>
      <c r="C1" s="2"/>
      <c r="D1" s="2"/>
      <c r="E1" s="2"/>
      <c r="F1" s="2"/>
      <c r="G1" s="2"/>
      <c r="H1" s="2"/>
      <c r="I1" s="2"/>
      <c r="J1" s="2"/>
      <c r="K1" s="2"/>
      <c r="L1" s="2"/>
      <c r="M1" s="2"/>
    </row>
    <row r="2" customFormat="false" ht="18.75" hidden="false" customHeight="false" outlineLevel="0" collapsed="false">
      <c r="A2" s="3" t="s">
        <v>1</v>
      </c>
      <c r="B2" s="4"/>
      <c r="C2" s="4"/>
      <c r="D2" s="4"/>
      <c r="E2" s="4"/>
      <c r="F2" s="4"/>
      <c r="G2" s="4"/>
      <c r="H2" s="4"/>
      <c r="I2" s="4"/>
      <c r="J2" s="4"/>
      <c r="K2" s="4"/>
      <c r="L2" s="4"/>
      <c r="M2" s="4"/>
    </row>
    <row r="3" customFormat="false" ht="15" hidden="false" customHeight="false" outlineLevel="0" collapsed="false">
      <c r="A3" s="5" t="s">
        <v>2</v>
      </c>
      <c r="B3" s="5" t="s">
        <v>3</v>
      </c>
      <c r="C3" s="5" t="s">
        <v>4</v>
      </c>
      <c r="D3" s="6" t="s">
        <v>5</v>
      </c>
      <c r="E3" s="5" t="s">
        <v>6</v>
      </c>
      <c r="F3" s="7" t="s">
        <v>7</v>
      </c>
      <c r="G3" s="7" t="s">
        <v>8</v>
      </c>
      <c r="H3" s="7" t="s">
        <v>9</v>
      </c>
      <c r="I3" s="7" t="s">
        <v>10</v>
      </c>
      <c r="J3" s="7" t="s">
        <v>11</v>
      </c>
      <c r="K3" s="7" t="s">
        <v>12</v>
      </c>
      <c r="L3" s="7" t="s">
        <v>13</v>
      </c>
      <c r="M3" s="7" t="s">
        <v>14</v>
      </c>
    </row>
    <row r="4" customFormat="false" ht="15" hidden="false" customHeight="false" outlineLevel="0" collapsed="false">
      <c r="A4" s="8" t="s">
        <v>15</v>
      </c>
      <c r="B4" s="8" t="s">
        <v>16</v>
      </c>
      <c r="C4" s="8"/>
      <c r="D4" s="9" t="s">
        <v>17</v>
      </c>
      <c r="E4" s="10"/>
      <c r="F4" s="10"/>
      <c r="G4" s="10"/>
      <c r="H4" s="10"/>
      <c r="I4" s="10"/>
      <c r="J4" s="10"/>
      <c r="K4" s="11" t="n">
        <f aca="false">K345</f>
        <v>1</v>
      </c>
      <c r="L4" s="12" t="n">
        <f aca="false">L345</f>
        <v>850351.57</v>
      </c>
      <c r="M4" s="12" t="n">
        <f aca="false">M345</f>
        <v>850351.57</v>
      </c>
    </row>
    <row r="5" customFormat="false" ht="15" hidden="false" customHeight="false" outlineLevel="0" collapsed="false">
      <c r="A5" s="13"/>
      <c r="B5" s="13"/>
      <c r="C5" s="13"/>
      <c r="D5" s="14"/>
      <c r="E5" s="13"/>
      <c r="F5" s="13"/>
      <c r="G5" s="13"/>
      <c r="H5" s="13"/>
      <c r="I5" s="13"/>
      <c r="J5" s="13"/>
      <c r="K5" s="13"/>
      <c r="L5" s="13"/>
      <c r="M5" s="13"/>
    </row>
    <row r="6" customFormat="false" ht="22.5" hidden="false" customHeight="false" outlineLevel="0" collapsed="false">
      <c r="A6" s="15" t="s">
        <v>18</v>
      </c>
      <c r="B6" s="15" t="s">
        <v>19</v>
      </c>
      <c r="C6" s="15" t="s">
        <v>20</v>
      </c>
      <c r="D6" s="16" t="s">
        <v>21</v>
      </c>
      <c r="E6" s="13"/>
      <c r="F6" s="13"/>
      <c r="G6" s="13"/>
      <c r="H6" s="13"/>
      <c r="I6" s="13"/>
      <c r="J6" s="13"/>
      <c r="K6" s="17" t="n">
        <f aca="false">K11</f>
        <v>60</v>
      </c>
      <c r="L6" s="17" t="n">
        <f aca="false">L11</f>
        <v>310.93</v>
      </c>
      <c r="M6" s="17" t="n">
        <f aca="false">M11</f>
        <v>18655.8</v>
      </c>
    </row>
    <row r="7" customFormat="false" ht="409.5" hidden="false" customHeight="false" outlineLevel="0" collapsed="false">
      <c r="A7" s="13"/>
      <c r="B7" s="13"/>
      <c r="C7" s="13"/>
      <c r="D7" s="14" t="s">
        <v>22</v>
      </c>
      <c r="E7" s="13"/>
      <c r="F7" s="13"/>
      <c r="G7" s="13"/>
      <c r="H7" s="13"/>
      <c r="I7" s="13"/>
      <c r="J7" s="13"/>
      <c r="K7" s="13"/>
      <c r="L7" s="13"/>
      <c r="M7" s="13"/>
    </row>
    <row r="8" customFormat="false" ht="15" hidden="false" customHeight="false" outlineLevel="0" collapsed="false">
      <c r="A8" s="13"/>
      <c r="B8" s="13"/>
      <c r="C8" s="13"/>
      <c r="D8" s="14"/>
      <c r="E8" s="15" t="s">
        <v>23</v>
      </c>
      <c r="F8" s="13" t="n">
        <v>15</v>
      </c>
      <c r="G8" s="18" t="n">
        <v>0</v>
      </c>
      <c r="H8" s="18" t="n">
        <v>0</v>
      </c>
      <c r="I8" s="18" t="n">
        <v>0</v>
      </c>
      <c r="J8" s="17" t="n">
        <f aca="false">F8*(G8+ (G8= 0))*(H8+ (H8= 0))*(I8+ (I8= 0))</f>
        <v>15</v>
      </c>
      <c r="K8" s="13"/>
      <c r="L8" s="13"/>
      <c r="M8" s="13"/>
    </row>
    <row r="9" customFormat="false" ht="15" hidden="false" customHeight="false" outlineLevel="0" collapsed="false">
      <c r="A9" s="13"/>
      <c r="B9" s="13"/>
      <c r="C9" s="13"/>
      <c r="D9" s="14"/>
      <c r="E9" s="15" t="s">
        <v>24</v>
      </c>
      <c r="F9" s="13" t="n">
        <v>3</v>
      </c>
      <c r="G9" s="18" t="n">
        <v>0</v>
      </c>
      <c r="H9" s="18" t="n">
        <v>0</v>
      </c>
      <c r="I9" s="18" t="n">
        <v>0</v>
      </c>
      <c r="J9" s="17" t="n">
        <f aca="false">F9*(G9+ (G9= 0))*(H9+ (H9= 0))*(I9+ (I9= 0))</f>
        <v>3</v>
      </c>
      <c r="K9" s="13"/>
      <c r="L9" s="13"/>
      <c r="M9" s="13"/>
    </row>
    <row r="10" customFormat="false" ht="15" hidden="false" customHeight="false" outlineLevel="0" collapsed="false">
      <c r="A10" s="13"/>
      <c r="B10" s="13"/>
      <c r="C10" s="13"/>
      <c r="D10" s="14"/>
      <c r="E10" s="15" t="s">
        <v>25</v>
      </c>
      <c r="F10" s="13" t="n">
        <v>42</v>
      </c>
      <c r="G10" s="18" t="n">
        <v>0</v>
      </c>
      <c r="H10" s="18" t="n">
        <v>0</v>
      </c>
      <c r="I10" s="18" t="n">
        <v>0</v>
      </c>
      <c r="J10" s="17" t="n">
        <f aca="false">F10*(G10+ (G10= 0))*(H10+ (H10= 0))*(I10+ (I10= 0))</f>
        <v>42</v>
      </c>
      <c r="K10" s="13"/>
      <c r="L10" s="13"/>
      <c r="M10" s="13"/>
    </row>
    <row r="11" customFormat="false" ht="15" hidden="false" customHeight="false" outlineLevel="0" collapsed="false">
      <c r="A11" s="13"/>
      <c r="B11" s="13"/>
      <c r="C11" s="13"/>
      <c r="D11" s="14"/>
      <c r="E11" s="13"/>
      <c r="F11" s="13"/>
      <c r="G11" s="13"/>
      <c r="H11" s="13"/>
      <c r="I11" s="13"/>
      <c r="J11" s="19" t="s">
        <v>26</v>
      </c>
      <c r="K11" s="12" t="n">
        <f aca="false">SUM(J8:J10)</f>
        <v>60</v>
      </c>
      <c r="L11" s="18" t="n">
        <v>310.93</v>
      </c>
      <c r="M11" s="12" t="n">
        <f aca="false">ROUND(L11*K11,2)</f>
        <v>18655.8</v>
      </c>
    </row>
    <row r="12" customFormat="false" ht="0.75" hidden="false" customHeight="true" outlineLevel="0" collapsed="false">
      <c r="A12" s="20"/>
      <c r="B12" s="20"/>
      <c r="C12" s="20"/>
      <c r="D12" s="21"/>
      <c r="E12" s="20"/>
      <c r="F12" s="20"/>
      <c r="G12" s="20"/>
      <c r="H12" s="20"/>
      <c r="I12" s="20"/>
      <c r="J12" s="20"/>
      <c r="K12" s="20"/>
      <c r="L12" s="20"/>
      <c r="M12" s="20"/>
    </row>
    <row r="13" customFormat="false" ht="22.5" hidden="false" customHeight="false" outlineLevel="0" collapsed="false">
      <c r="A13" s="15" t="s">
        <v>27</v>
      </c>
      <c r="B13" s="15" t="s">
        <v>19</v>
      </c>
      <c r="C13" s="15" t="s">
        <v>20</v>
      </c>
      <c r="D13" s="16" t="s">
        <v>28</v>
      </c>
      <c r="E13" s="13"/>
      <c r="F13" s="13"/>
      <c r="G13" s="13"/>
      <c r="H13" s="13"/>
      <c r="I13" s="13"/>
      <c r="J13" s="13"/>
      <c r="K13" s="17" t="n">
        <f aca="false">K20</f>
        <v>176</v>
      </c>
      <c r="L13" s="17" t="n">
        <f aca="false">L20</f>
        <v>315.61</v>
      </c>
      <c r="M13" s="17" t="n">
        <f aca="false">M20</f>
        <v>55547.36</v>
      </c>
    </row>
    <row r="14" customFormat="false" ht="409.5" hidden="false" customHeight="false" outlineLevel="0" collapsed="false">
      <c r="A14" s="13"/>
      <c r="B14" s="13"/>
      <c r="C14" s="13"/>
      <c r="D14" s="14" t="s">
        <v>29</v>
      </c>
      <c r="E14" s="13"/>
      <c r="F14" s="13"/>
      <c r="G14" s="13"/>
      <c r="H14" s="13"/>
      <c r="I14" s="13"/>
      <c r="J14" s="13"/>
      <c r="K14" s="13"/>
      <c r="L14" s="13"/>
      <c r="M14" s="13"/>
    </row>
    <row r="15" customFormat="false" ht="15" hidden="false" customHeight="false" outlineLevel="0" collapsed="false">
      <c r="A15" s="13"/>
      <c r="B15" s="13"/>
      <c r="C15" s="13"/>
      <c r="D15" s="14"/>
      <c r="E15" s="15" t="s">
        <v>30</v>
      </c>
      <c r="F15" s="13" t="n">
        <v>6</v>
      </c>
      <c r="G15" s="18" t="n">
        <v>0</v>
      </c>
      <c r="H15" s="18" t="n">
        <v>0</v>
      </c>
      <c r="I15" s="18" t="n">
        <v>0</v>
      </c>
      <c r="J15" s="17" t="n">
        <f aca="false">F15*(G15+ (G15= 0))*(H15+ (H15= 0))*(I15+ (I15= 0))</f>
        <v>6</v>
      </c>
      <c r="K15" s="13"/>
      <c r="L15" s="13"/>
      <c r="M15" s="13"/>
    </row>
    <row r="16" customFormat="false" ht="15" hidden="false" customHeight="false" outlineLevel="0" collapsed="false">
      <c r="A16" s="13"/>
      <c r="B16" s="13"/>
      <c r="C16" s="13"/>
      <c r="D16" s="14"/>
      <c r="E16" s="15" t="s">
        <v>31</v>
      </c>
      <c r="F16" s="13" t="n">
        <v>102</v>
      </c>
      <c r="G16" s="18" t="n">
        <v>0</v>
      </c>
      <c r="H16" s="18" t="n">
        <v>0</v>
      </c>
      <c r="I16" s="18" t="n">
        <v>0</v>
      </c>
      <c r="J16" s="17" t="n">
        <f aca="false">F16*(G16+ (G16= 0))*(H16+ (H16= 0))*(I16+ (I16= 0))</f>
        <v>102</v>
      </c>
      <c r="K16" s="13"/>
      <c r="L16" s="13"/>
      <c r="M16" s="13"/>
    </row>
    <row r="17" customFormat="false" ht="15" hidden="false" customHeight="false" outlineLevel="0" collapsed="false">
      <c r="A17" s="13"/>
      <c r="B17" s="13"/>
      <c r="C17" s="13"/>
      <c r="D17" s="14"/>
      <c r="E17" s="15" t="s">
        <v>32</v>
      </c>
      <c r="F17" s="13" t="n">
        <v>38</v>
      </c>
      <c r="G17" s="18" t="n">
        <v>0</v>
      </c>
      <c r="H17" s="18" t="n">
        <v>0</v>
      </c>
      <c r="I17" s="18" t="n">
        <v>0</v>
      </c>
      <c r="J17" s="17" t="n">
        <f aca="false">F17*(G17+ (G17= 0))*(H17+ (H17= 0))*(I17+ (I17= 0))</f>
        <v>38</v>
      </c>
      <c r="K17" s="13"/>
      <c r="L17" s="13"/>
      <c r="M17" s="13"/>
    </row>
    <row r="18" customFormat="false" ht="15" hidden="false" customHeight="false" outlineLevel="0" collapsed="false">
      <c r="A18" s="13"/>
      <c r="B18" s="13"/>
      <c r="C18" s="13"/>
      <c r="D18" s="14"/>
      <c r="E18" s="15" t="s">
        <v>33</v>
      </c>
      <c r="F18" s="13" t="n">
        <v>24</v>
      </c>
      <c r="G18" s="18" t="n">
        <v>0</v>
      </c>
      <c r="H18" s="18" t="n">
        <v>0</v>
      </c>
      <c r="I18" s="18" t="n">
        <v>0</v>
      </c>
      <c r="J18" s="17" t="n">
        <f aca="false">F18*(G18+ (G18= 0))*(H18+ (H18= 0))*(I18+ (I18= 0))</f>
        <v>24</v>
      </c>
      <c r="K18" s="13"/>
      <c r="L18" s="13"/>
      <c r="M18" s="13"/>
    </row>
    <row r="19" customFormat="false" ht="15" hidden="false" customHeight="false" outlineLevel="0" collapsed="false">
      <c r="A19" s="13"/>
      <c r="B19" s="13"/>
      <c r="C19" s="13"/>
      <c r="D19" s="14"/>
      <c r="E19" s="15" t="s">
        <v>34</v>
      </c>
      <c r="F19" s="13" t="n">
        <v>6</v>
      </c>
      <c r="G19" s="18" t="n">
        <v>0</v>
      </c>
      <c r="H19" s="18" t="n">
        <v>0</v>
      </c>
      <c r="I19" s="18" t="n">
        <v>0</v>
      </c>
      <c r="J19" s="17" t="n">
        <f aca="false">F19*(G19+ (G19= 0))*(H19+ (H19= 0))*(I19+ (I19= 0))</f>
        <v>6</v>
      </c>
      <c r="K19" s="13"/>
      <c r="L19" s="13"/>
      <c r="M19" s="13"/>
    </row>
    <row r="20" customFormat="false" ht="15" hidden="false" customHeight="false" outlineLevel="0" collapsed="false">
      <c r="A20" s="13"/>
      <c r="B20" s="13"/>
      <c r="C20" s="13"/>
      <c r="D20" s="14"/>
      <c r="E20" s="13"/>
      <c r="F20" s="13"/>
      <c r="G20" s="13"/>
      <c r="H20" s="13"/>
      <c r="I20" s="13"/>
      <c r="J20" s="19" t="s">
        <v>35</v>
      </c>
      <c r="K20" s="12" t="n">
        <f aca="false">SUM(J15:J19)</f>
        <v>176</v>
      </c>
      <c r="L20" s="18" t="n">
        <v>315.61</v>
      </c>
      <c r="M20" s="12" t="n">
        <f aca="false">ROUND(L20*K20,2)</f>
        <v>55547.36</v>
      </c>
    </row>
    <row r="21" customFormat="false" ht="0.75" hidden="false" customHeight="true" outlineLevel="0" collapsed="false">
      <c r="A21" s="20"/>
      <c r="B21" s="20"/>
      <c r="C21" s="20"/>
      <c r="D21" s="21"/>
      <c r="E21" s="20"/>
      <c r="F21" s="20"/>
      <c r="G21" s="20"/>
      <c r="H21" s="20"/>
      <c r="I21" s="20"/>
      <c r="J21" s="20"/>
      <c r="K21" s="20"/>
      <c r="L21" s="20"/>
      <c r="M21" s="20"/>
    </row>
    <row r="22" customFormat="false" ht="22.5" hidden="false" customHeight="false" outlineLevel="0" collapsed="false">
      <c r="A22" s="15" t="s">
        <v>36</v>
      </c>
      <c r="B22" s="15" t="s">
        <v>19</v>
      </c>
      <c r="C22" s="15" t="s">
        <v>20</v>
      </c>
      <c r="D22" s="16" t="s">
        <v>37</v>
      </c>
      <c r="E22" s="13"/>
      <c r="F22" s="13"/>
      <c r="G22" s="13"/>
      <c r="H22" s="13"/>
      <c r="I22" s="13"/>
      <c r="J22" s="13"/>
      <c r="K22" s="17" t="n">
        <f aca="false">K36</f>
        <v>216</v>
      </c>
      <c r="L22" s="17" t="n">
        <f aca="false">L36</f>
        <v>320.45</v>
      </c>
      <c r="M22" s="17" t="n">
        <f aca="false">M36</f>
        <v>69217.2</v>
      </c>
    </row>
    <row r="23" customFormat="false" ht="409.5" hidden="false" customHeight="false" outlineLevel="0" collapsed="false">
      <c r="A23" s="13"/>
      <c r="B23" s="13"/>
      <c r="C23" s="13"/>
      <c r="D23" s="14" t="s">
        <v>38</v>
      </c>
      <c r="E23" s="13"/>
      <c r="F23" s="13"/>
      <c r="G23" s="13"/>
      <c r="H23" s="13"/>
      <c r="I23" s="13"/>
      <c r="J23" s="13"/>
      <c r="K23" s="13"/>
      <c r="L23" s="13"/>
      <c r="M23" s="13"/>
    </row>
    <row r="24" customFormat="false" ht="15" hidden="false" customHeight="false" outlineLevel="0" collapsed="false">
      <c r="A24" s="13"/>
      <c r="B24" s="13"/>
      <c r="C24" s="13"/>
      <c r="D24" s="14"/>
      <c r="E24" s="15" t="s">
        <v>39</v>
      </c>
      <c r="F24" s="13" t="n">
        <v>1</v>
      </c>
      <c r="G24" s="18" t="n">
        <v>0</v>
      </c>
      <c r="H24" s="18" t="n">
        <v>0</v>
      </c>
      <c r="I24" s="18" t="n">
        <v>0</v>
      </c>
      <c r="J24" s="17" t="n">
        <f aca="false">F24*(G24+ (G24= 0))*(H24+ (H24= 0))*(I24+ (I24= 0))</f>
        <v>1</v>
      </c>
      <c r="K24" s="13"/>
      <c r="L24" s="13"/>
      <c r="M24" s="13"/>
    </row>
    <row r="25" customFormat="false" ht="15" hidden="false" customHeight="false" outlineLevel="0" collapsed="false">
      <c r="A25" s="13"/>
      <c r="B25" s="13"/>
      <c r="C25" s="13"/>
      <c r="D25" s="14"/>
      <c r="E25" s="15" t="s">
        <v>40</v>
      </c>
      <c r="F25" s="13" t="n">
        <v>3</v>
      </c>
      <c r="G25" s="18" t="n">
        <v>0</v>
      </c>
      <c r="H25" s="18" t="n">
        <v>0</v>
      </c>
      <c r="I25" s="18" t="n">
        <v>0</v>
      </c>
      <c r="J25" s="17" t="n">
        <f aca="false">F25*(G25+ (G25= 0))*(H25+ (H25= 0))*(I25+ (I25= 0))</f>
        <v>3</v>
      </c>
      <c r="K25" s="13"/>
      <c r="L25" s="13"/>
      <c r="M25" s="13"/>
    </row>
    <row r="26" customFormat="false" ht="15" hidden="false" customHeight="false" outlineLevel="0" collapsed="false">
      <c r="A26" s="13"/>
      <c r="B26" s="13"/>
      <c r="C26" s="13"/>
      <c r="D26" s="14"/>
      <c r="E26" s="15" t="s">
        <v>41</v>
      </c>
      <c r="F26" s="13" t="n">
        <v>28</v>
      </c>
      <c r="G26" s="18" t="n">
        <v>0</v>
      </c>
      <c r="H26" s="18" t="n">
        <v>0</v>
      </c>
      <c r="I26" s="18" t="n">
        <v>0</v>
      </c>
      <c r="J26" s="17" t="n">
        <f aca="false">F26*(G26+ (G26= 0))*(H26+ (H26= 0))*(I26+ (I26= 0))</f>
        <v>28</v>
      </c>
      <c r="K26" s="13"/>
      <c r="L26" s="13"/>
      <c r="M26" s="13"/>
    </row>
    <row r="27" customFormat="false" ht="15" hidden="false" customHeight="false" outlineLevel="0" collapsed="false">
      <c r="A27" s="13"/>
      <c r="B27" s="13"/>
      <c r="C27" s="13"/>
      <c r="D27" s="14"/>
      <c r="E27" s="15" t="s">
        <v>23</v>
      </c>
      <c r="F27" s="13" t="n">
        <v>18</v>
      </c>
      <c r="G27" s="18" t="n">
        <v>0</v>
      </c>
      <c r="H27" s="18" t="n">
        <v>0</v>
      </c>
      <c r="I27" s="18" t="n">
        <v>0</v>
      </c>
      <c r="J27" s="17" t="n">
        <f aca="false">F27*(G27+ (G27= 0))*(H27+ (H27= 0))*(I27+ (I27= 0))</f>
        <v>18</v>
      </c>
      <c r="K27" s="13"/>
      <c r="L27" s="13"/>
      <c r="M27" s="13"/>
    </row>
    <row r="28" customFormat="false" ht="15" hidden="false" customHeight="false" outlineLevel="0" collapsed="false">
      <c r="A28" s="13"/>
      <c r="B28" s="13"/>
      <c r="C28" s="13"/>
      <c r="D28" s="14"/>
      <c r="E28" s="15" t="s">
        <v>42</v>
      </c>
      <c r="F28" s="13" t="n">
        <v>25</v>
      </c>
      <c r="G28" s="18" t="n">
        <v>0</v>
      </c>
      <c r="H28" s="18" t="n">
        <v>0</v>
      </c>
      <c r="I28" s="18" t="n">
        <v>0</v>
      </c>
      <c r="J28" s="17" t="n">
        <f aca="false">F28*(G28+ (G28= 0))*(H28+ (H28= 0))*(I28+ (I28= 0))</f>
        <v>25</v>
      </c>
      <c r="K28" s="13"/>
      <c r="L28" s="13"/>
      <c r="M28" s="13"/>
    </row>
    <row r="29" customFormat="false" ht="15" hidden="false" customHeight="false" outlineLevel="0" collapsed="false">
      <c r="A29" s="13"/>
      <c r="B29" s="13"/>
      <c r="C29" s="13"/>
      <c r="D29" s="14"/>
      <c r="E29" s="15" t="s">
        <v>43</v>
      </c>
      <c r="F29" s="13" t="n">
        <v>25</v>
      </c>
      <c r="G29" s="18" t="n">
        <v>0</v>
      </c>
      <c r="H29" s="18" t="n">
        <v>0</v>
      </c>
      <c r="I29" s="18" t="n">
        <v>0</v>
      </c>
      <c r="J29" s="17" t="n">
        <f aca="false">F29*(G29+ (G29= 0))*(H29+ (H29= 0))*(I29+ (I29= 0))</f>
        <v>25</v>
      </c>
      <c r="K29" s="13"/>
      <c r="L29" s="13"/>
      <c r="M29" s="13"/>
    </row>
    <row r="30" customFormat="false" ht="15" hidden="false" customHeight="false" outlineLevel="0" collapsed="false">
      <c r="A30" s="13"/>
      <c r="B30" s="13"/>
      <c r="C30" s="13"/>
      <c r="D30" s="14"/>
      <c r="E30" s="15" t="s">
        <v>44</v>
      </c>
      <c r="F30" s="13" t="n">
        <v>31</v>
      </c>
      <c r="G30" s="18" t="n">
        <v>0</v>
      </c>
      <c r="H30" s="18" t="n">
        <v>0</v>
      </c>
      <c r="I30" s="18" t="n">
        <v>0</v>
      </c>
      <c r="J30" s="17" t="n">
        <f aca="false">F30*(G30+ (G30= 0))*(H30+ (H30= 0))*(I30+ (I30= 0))</f>
        <v>31</v>
      </c>
      <c r="K30" s="13"/>
      <c r="L30" s="13"/>
      <c r="M30" s="13"/>
    </row>
    <row r="31" customFormat="false" ht="15" hidden="false" customHeight="false" outlineLevel="0" collapsed="false">
      <c r="A31" s="13"/>
      <c r="B31" s="13"/>
      <c r="C31" s="13"/>
      <c r="D31" s="14"/>
      <c r="E31" s="15" t="s">
        <v>45</v>
      </c>
      <c r="F31" s="13" t="n">
        <v>20</v>
      </c>
      <c r="G31" s="18" t="n">
        <v>0</v>
      </c>
      <c r="H31" s="18" t="n">
        <v>0</v>
      </c>
      <c r="I31" s="18" t="n">
        <v>0</v>
      </c>
      <c r="J31" s="17" t="n">
        <f aca="false">F31*(G31+ (G31= 0))*(H31+ (H31= 0))*(I31+ (I31= 0))</f>
        <v>20</v>
      </c>
      <c r="K31" s="13"/>
      <c r="L31" s="13"/>
      <c r="M31" s="13"/>
    </row>
    <row r="32" customFormat="false" ht="15" hidden="false" customHeight="false" outlineLevel="0" collapsed="false">
      <c r="A32" s="13"/>
      <c r="B32" s="13"/>
      <c r="C32" s="13"/>
      <c r="D32" s="14"/>
      <c r="E32" s="15" t="s">
        <v>24</v>
      </c>
      <c r="F32" s="13" t="n">
        <v>6</v>
      </c>
      <c r="G32" s="18" t="n">
        <v>0</v>
      </c>
      <c r="H32" s="18" t="n">
        <v>0</v>
      </c>
      <c r="I32" s="18" t="n">
        <v>0</v>
      </c>
      <c r="J32" s="17" t="n">
        <f aca="false">F32*(G32+ (G32= 0))*(H32+ (H32= 0))*(I32+ (I32= 0))</f>
        <v>6</v>
      </c>
      <c r="K32" s="13"/>
      <c r="L32" s="13"/>
      <c r="M32" s="13"/>
    </row>
    <row r="33" customFormat="false" ht="15" hidden="false" customHeight="false" outlineLevel="0" collapsed="false">
      <c r="A33" s="13"/>
      <c r="B33" s="13"/>
      <c r="C33" s="13"/>
      <c r="D33" s="14"/>
      <c r="E33" s="15" t="s">
        <v>46</v>
      </c>
      <c r="F33" s="13" t="n">
        <v>17</v>
      </c>
      <c r="G33" s="18" t="n">
        <v>0</v>
      </c>
      <c r="H33" s="18" t="n">
        <v>0</v>
      </c>
      <c r="I33" s="18" t="n">
        <v>0</v>
      </c>
      <c r="J33" s="17" t="n">
        <f aca="false">F33*(G33+ (G33= 0))*(H33+ (H33= 0))*(I33+ (I33= 0))</f>
        <v>17</v>
      </c>
      <c r="K33" s="13"/>
      <c r="L33" s="13"/>
      <c r="M33" s="13"/>
    </row>
    <row r="34" customFormat="false" ht="15" hidden="false" customHeight="false" outlineLevel="0" collapsed="false">
      <c r="A34" s="13"/>
      <c r="B34" s="13"/>
      <c r="C34" s="13"/>
      <c r="D34" s="14"/>
      <c r="E34" s="15" t="s">
        <v>25</v>
      </c>
      <c r="F34" s="13" t="n">
        <v>26</v>
      </c>
      <c r="G34" s="18" t="n">
        <v>0</v>
      </c>
      <c r="H34" s="18" t="n">
        <v>0</v>
      </c>
      <c r="I34" s="18" t="n">
        <v>0</v>
      </c>
      <c r="J34" s="17" t="n">
        <f aca="false">F34*(G34+ (G34= 0))*(H34+ (H34= 0))*(I34+ (I34= 0))</f>
        <v>26</v>
      </c>
      <c r="K34" s="13"/>
      <c r="L34" s="13"/>
      <c r="M34" s="13"/>
    </row>
    <row r="35" customFormat="false" ht="15" hidden="false" customHeight="false" outlineLevel="0" collapsed="false">
      <c r="A35" s="13"/>
      <c r="B35" s="13"/>
      <c r="C35" s="13"/>
      <c r="D35" s="14"/>
      <c r="E35" s="15" t="s">
        <v>47</v>
      </c>
      <c r="F35" s="13" t="n">
        <v>16</v>
      </c>
      <c r="G35" s="18" t="n">
        <v>0</v>
      </c>
      <c r="H35" s="18" t="n">
        <v>0</v>
      </c>
      <c r="I35" s="18" t="n">
        <v>0</v>
      </c>
      <c r="J35" s="17" t="n">
        <f aca="false">F35*(G35+ (G35= 0))*(H35+ (H35= 0))*(I35+ (I35= 0))</f>
        <v>16</v>
      </c>
      <c r="K35" s="13"/>
      <c r="L35" s="13"/>
      <c r="M35" s="13"/>
    </row>
    <row r="36" customFormat="false" ht="15" hidden="false" customHeight="false" outlineLevel="0" collapsed="false">
      <c r="A36" s="13"/>
      <c r="B36" s="13"/>
      <c r="C36" s="13"/>
      <c r="D36" s="14"/>
      <c r="E36" s="13"/>
      <c r="F36" s="13"/>
      <c r="G36" s="13"/>
      <c r="H36" s="13"/>
      <c r="I36" s="13"/>
      <c r="J36" s="19" t="s">
        <v>48</v>
      </c>
      <c r="K36" s="12" t="n">
        <f aca="false">SUM(J24:J35)</f>
        <v>216</v>
      </c>
      <c r="L36" s="18" t="n">
        <v>320.45</v>
      </c>
      <c r="M36" s="12" t="n">
        <f aca="false">ROUND(L36*K36,2)</f>
        <v>69217.2</v>
      </c>
    </row>
    <row r="37" customFormat="false" ht="0.75" hidden="false" customHeight="true" outlineLevel="0" collapsed="false">
      <c r="A37" s="20"/>
      <c r="B37" s="20"/>
      <c r="C37" s="20"/>
      <c r="D37" s="21"/>
      <c r="E37" s="20"/>
      <c r="F37" s="20"/>
      <c r="G37" s="20"/>
      <c r="H37" s="20"/>
      <c r="I37" s="20"/>
      <c r="J37" s="20"/>
      <c r="K37" s="20"/>
      <c r="L37" s="20"/>
      <c r="M37" s="20"/>
    </row>
    <row r="38" customFormat="false" ht="22.5" hidden="false" customHeight="false" outlineLevel="0" collapsed="false">
      <c r="A38" s="15" t="s">
        <v>49</v>
      </c>
      <c r="B38" s="15" t="s">
        <v>19</v>
      </c>
      <c r="C38" s="15" t="s">
        <v>20</v>
      </c>
      <c r="D38" s="16" t="s">
        <v>50</v>
      </c>
      <c r="E38" s="13"/>
      <c r="F38" s="13"/>
      <c r="G38" s="13"/>
      <c r="H38" s="13"/>
      <c r="I38" s="13"/>
      <c r="J38" s="13"/>
      <c r="K38" s="17" t="n">
        <f aca="false">K47</f>
        <v>77</v>
      </c>
      <c r="L38" s="17" t="n">
        <f aca="false">L47</f>
        <v>325.46</v>
      </c>
      <c r="M38" s="17" t="n">
        <f aca="false">M47</f>
        <v>25060.42</v>
      </c>
    </row>
    <row r="39" customFormat="false" ht="409.5" hidden="false" customHeight="false" outlineLevel="0" collapsed="false">
      <c r="A39" s="13"/>
      <c r="B39" s="13"/>
      <c r="C39" s="13"/>
      <c r="D39" s="14" t="s">
        <v>51</v>
      </c>
      <c r="E39" s="13"/>
      <c r="F39" s="13"/>
      <c r="G39" s="13"/>
      <c r="H39" s="13"/>
      <c r="I39" s="13"/>
      <c r="J39" s="13"/>
      <c r="K39" s="13"/>
      <c r="L39" s="13"/>
      <c r="M39" s="13"/>
    </row>
    <row r="40" customFormat="false" ht="15" hidden="false" customHeight="false" outlineLevel="0" collapsed="false">
      <c r="A40" s="13"/>
      <c r="B40" s="13"/>
      <c r="C40" s="13"/>
      <c r="D40" s="14"/>
      <c r="E40" s="15" t="s">
        <v>30</v>
      </c>
      <c r="F40" s="13" t="n">
        <v>6</v>
      </c>
      <c r="G40" s="18" t="n">
        <v>0</v>
      </c>
      <c r="H40" s="18" t="n">
        <v>0</v>
      </c>
      <c r="I40" s="18" t="n">
        <v>0</v>
      </c>
      <c r="J40" s="17" t="n">
        <f aca="false">F40*(G40+ (G40= 0))*(H40+ (H40= 0))*(I40+ (I40= 0))</f>
        <v>6</v>
      </c>
      <c r="K40" s="13"/>
      <c r="L40" s="13"/>
      <c r="M40" s="13"/>
    </row>
    <row r="41" customFormat="false" ht="15" hidden="false" customHeight="false" outlineLevel="0" collapsed="false">
      <c r="A41" s="13"/>
      <c r="B41" s="13"/>
      <c r="C41" s="13"/>
      <c r="D41" s="14"/>
      <c r="E41" s="15" t="s">
        <v>42</v>
      </c>
      <c r="F41" s="13" t="n">
        <v>3</v>
      </c>
      <c r="G41" s="18" t="n">
        <v>0</v>
      </c>
      <c r="H41" s="18" t="n">
        <v>0</v>
      </c>
      <c r="I41" s="18" t="n">
        <v>0</v>
      </c>
      <c r="J41" s="17" t="n">
        <f aca="false">F41*(G41+ (G41= 0))*(H41+ (H41= 0))*(I41+ (I41= 0))</f>
        <v>3</v>
      </c>
      <c r="K41" s="13"/>
      <c r="L41" s="13"/>
      <c r="M41" s="13"/>
    </row>
    <row r="42" customFormat="false" ht="15" hidden="false" customHeight="false" outlineLevel="0" collapsed="false">
      <c r="A42" s="13"/>
      <c r="B42" s="13"/>
      <c r="C42" s="13"/>
      <c r="D42" s="14"/>
      <c r="E42" s="15" t="s">
        <v>45</v>
      </c>
      <c r="F42" s="13" t="n">
        <v>7</v>
      </c>
      <c r="G42" s="18" t="n">
        <v>0</v>
      </c>
      <c r="H42" s="18" t="n">
        <v>0</v>
      </c>
      <c r="I42" s="18" t="n">
        <v>0</v>
      </c>
      <c r="J42" s="17" t="n">
        <f aca="false">F42*(G42+ (G42= 0))*(H42+ (H42= 0))*(I42+ (I42= 0))</f>
        <v>7</v>
      </c>
      <c r="K42" s="13"/>
      <c r="L42" s="13"/>
      <c r="M42" s="13"/>
    </row>
    <row r="43" customFormat="false" ht="15" hidden="false" customHeight="false" outlineLevel="0" collapsed="false">
      <c r="A43" s="13"/>
      <c r="B43" s="13"/>
      <c r="C43" s="13"/>
      <c r="D43" s="14"/>
      <c r="E43" s="15" t="s">
        <v>46</v>
      </c>
      <c r="F43" s="13" t="n">
        <v>4</v>
      </c>
      <c r="G43" s="18" t="n">
        <v>0</v>
      </c>
      <c r="H43" s="18" t="n">
        <v>0</v>
      </c>
      <c r="I43" s="18" t="n">
        <v>0</v>
      </c>
      <c r="J43" s="17" t="n">
        <f aca="false">F43*(G43+ (G43= 0))*(H43+ (H43= 0))*(I43+ (I43= 0))</f>
        <v>4</v>
      </c>
      <c r="K43" s="13"/>
      <c r="L43" s="13"/>
      <c r="M43" s="13"/>
    </row>
    <row r="44" customFormat="false" ht="15" hidden="false" customHeight="false" outlineLevel="0" collapsed="false">
      <c r="A44" s="13"/>
      <c r="B44" s="13"/>
      <c r="C44" s="13"/>
      <c r="D44" s="14"/>
      <c r="E44" s="15" t="s">
        <v>25</v>
      </c>
      <c r="F44" s="13" t="n">
        <v>10</v>
      </c>
      <c r="G44" s="18" t="n">
        <v>0</v>
      </c>
      <c r="H44" s="18" t="n">
        <v>0</v>
      </c>
      <c r="I44" s="18" t="n">
        <v>0</v>
      </c>
      <c r="J44" s="17" t="n">
        <f aca="false">F44*(G44+ (G44= 0))*(H44+ (H44= 0))*(I44+ (I44= 0))</f>
        <v>10</v>
      </c>
      <c r="K44" s="13"/>
      <c r="L44" s="13"/>
      <c r="M44" s="13"/>
    </row>
    <row r="45" customFormat="false" ht="15" hidden="false" customHeight="false" outlineLevel="0" collapsed="false">
      <c r="A45" s="13"/>
      <c r="B45" s="13"/>
      <c r="C45" s="13"/>
      <c r="D45" s="14"/>
      <c r="E45" s="15" t="s">
        <v>33</v>
      </c>
      <c r="F45" s="13" t="n">
        <v>12</v>
      </c>
      <c r="G45" s="18" t="n">
        <v>0</v>
      </c>
      <c r="H45" s="18" t="n">
        <v>0</v>
      </c>
      <c r="I45" s="18" t="n">
        <v>0</v>
      </c>
      <c r="J45" s="17" t="n">
        <f aca="false">F45*(G45+ (G45= 0))*(H45+ (H45= 0))*(I45+ (I45= 0))</f>
        <v>12</v>
      </c>
      <c r="K45" s="13"/>
      <c r="L45" s="13"/>
      <c r="M45" s="13"/>
    </row>
    <row r="46" customFormat="false" ht="15" hidden="false" customHeight="false" outlineLevel="0" collapsed="false">
      <c r="A46" s="13"/>
      <c r="B46" s="13"/>
      <c r="C46" s="13"/>
      <c r="D46" s="14"/>
      <c r="E46" s="15" t="s">
        <v>34</v>
      </c>
      <c r="F46" s="13" t="n">
        <v>35</v>
      </c>
      <c r="G46" s="18" t="n">
        <v>0</v>
      </c>
      <c r="H46" s="18" t="n">
        <v>0</v>
      </c>
      <c r="I46" s="18" t="n">
        <v>0</v>
      </c>
      <c r="J46" s="17" t="n">
        <f aca="false">F46*(G46+ (G46= 0))*(H46+ (H46= 0))*(I46+ (I46= 0))</f>
        <v>35</v>
      </c>
      <c r="K46" s="13"/>
      <c r="L46" s="13"/>
      <c r="M46" s="13"/>
    </row>
    <row r="47" customFormat="false" ht="15" hidden="false" customHeight="false" outlineLevel="0" collapsed="false">
      <c r="A47" s="13"/>
      <c r="B47" s="13"/>
      <c r="C47" s="13"/>
      <c r="D47" s="14"/>
      <c r="E47" s="13"/>
      <c r="F47" s="13"/>
      <c r="G47" s="13"/>
      <c r="H47" s="13"/>
      <c r="I47" s="13"/>
      <c r="J47" s="19" t="s">
        <v>52</v>
      </c>
      <c r="K47" s="12" t="n">
        <f aca="false">SUM(J40:J46)</f>
        <v>77</v>
      </c>
      <c r="L47" s="18" t="n">
        <v>325.46</v>
      </c>
      <c r="M47" s="12" t="n">
        <f aca="false">ROUND(L47*K47,2)</f>
        <v>25060.42</v>
      </c>
    </row>
    <row r="48" customFormat="false" ht="0.75" hidden="false" customHeight="true" outlineLevel="0" collapsed="false">
      <c r="A48" s="20"/>
      <c r="B48" s="20"/>
      <c r="C48" s="20"/>
      <c r="D48" s="21"/>
      <c r="E48" s="20"/>
      <c r="F48" s="20"/>
      <c r="G48" s="20"/>
      <c r="H48" s="20"/>
      <c r="I48" s="20"/>
      <c r="J48" s="20"/>
      <c r="K48" s="20"/>
      <c r="L48" s="20"/>
      <c r="M48" s="20"/>
    </row>
    <row r="49" customFormat="false" ht="22.5" hidden="false" customHeight="false" outlineLevel="0" collapsed="false">
      <c r="A49" s="15" t="s">
        <v>53</v>
      </c>
      <c r="B49" s="15" t="s">
        <v>19</v>
      </c>
      <c r="C49" s="15" t="s">
        <v>20</v>
      </c>
      <c r="D49" s="16" t="s">
        <v>54</v>
      </c>
      <c r="E49" s="13"/>
      <c r="F49" s="13"/>
      <c r="G49" s="13"/>
      <c r="H49" s="13"/>
      <c r="I49" s="13"/>
      <c r="J49" s="13"/>
      <c r="K49" s="17" t="n">
        <f aca="false">K62</f>
        <v>136</v>
      </c>
      <c r="L49" s="17" t="n">
        <f aca="false">L62</f>
        <v>330.46</v>
      </c>
      <c r="M49" s="17" t="n">
        <f aca="false">M62</f>
        <v>44942.56</v>
      </c>
    </row>
    <row r="50" customFormat="false" ht="409.5" hidden="false" customHeight="false" outlineLevel="0" collapsed="false">
      <c r="A50" s="13"/>
      <c r="B50" s="13"/>
      <c r="C50" s="13"/>
      <c r="D50" s="14" t="s">
        <v>55</v>
      </c>
      <c r="E50" s="13"/>
      <c r="F50" s="13"/>
      <c r="G50" s="13"/>
      <c r="H50" s="13"/>
      <c r="I50" s="13"/>
      <c r="J50" s="13"/>
      <c r="K50" s="13"/>
      <c r="L50" s="13"/>
      <c r="M50" s="13"/>
    </row>
    <row r="51" customFormat="false" ht="15" hidden="false" customHeight="false" outlineLevel="0" collapsed="false">
      <c r="A51" s="13"/>
      <c r="B51" s="13"/>
      <c r="C51" s="13"/>
      <c r="D51" s="14"/>
      <c r="E51" s="15" t="s">
        <v>41</v>
      </c>
      <c r="F51" s="13" t="n">
        <v>6</v>
      </c>
      <c r="G51" s="18" t="n">
        <v>0</v>
      </c>
      <c r="H51" s="18" t="n">
        <v>0</v>
      </c>
      <c r="I51" s="18" t="n">
        <v>0</v>
      </c>
      <c r="J51" s="17" t="n">
        <f aca="false">F51*(G51+ (G51= 0))*(H51+ (H51= 0))*(I51+ (I51= 0))</f>
        <v>6</v>
      </c>
      <c r="K51" s="13"/>
      <c r="L51" s="13"/>
      <c r="M51" s="13"/>
    </row>
    <row r="52" customFormat="false" ht="15" hidden="false" customHeight="false" outlineLevel="0" collapsed="false">
      <c r="A52" s="13"/>
      <c r="B52" s="13"/>
      <c r="C52" s="13"/>
      <c r="D52" s="14"/>
      <c r="E52" s="15" t="s">
        <v>23</v>
      </c>
      <c r="F52" s="13" t="n">
        <v>34</v>
      </c>
      <c r="G52" s="18" t="n">
        <v>0</v>
      </c>
      <c r="H52" s="18" t="n">
        <v>0</v>
      </c>
      <c r="I52" s="18" t="n">
        <v>0</v>
      </c>
      <c r="J52" s="17" t="n">
        <f aca="false">F52*(G52+ (G52= 0))*(H52+ (H52= 0))*(I52+ (I52= 0))</f>
        <v>34</v>
      </c>
      <c r="K52" s="13"/>
      <c r="L52" s="13"/>
      <c r="M52" s="13"/>
    </row>
    <row r="53" customFormat="false" ht="15" hidden="false" customHeight="false" outlineLevel="0" collapsed="false">
      <c r="A53" s="13"/>
      <c r="B53" s="13"/>
      <c r="C53" s="13"/>
      <c r="D53" s="14"/>
      <c r="E53" s="15" t="s">
        <v>42</v>
      </c>
      <c r="F53" s="13" t="n">
        <v>4</v>
      </c>
      <c r="G53" s="18" t="n">
        <v>0</v>
      </c>
      <c r="H53" s="18" t="n">
        <v>0</v>
      </c>
      <c r="I53" s="18" t="n">
        <v>0</v>
      </c>
      <c r="J53" s="17" t="n">
        <f aca="false">F53*(G53+ (G53= 0))*(H53+ (H53= 0))*(I53+ (I53= 0))</f>
        <v>4</v>
      </c>
      <c r="K53" s="13"/>
      <c r="L53" s="13"/>
      <c r="M53" s="13"/>
    </row>
    <row r="54" customFormat="false" ht="15" hidden="false" customHeight="false" outlineLevel="0" collapsed="false">
      <c r="A54" s="13"/>
      <c r="B54" s="13"/>
      <c r="C54" s="13"/>
      <c r="D54" s="14"/>
      <c r="E54" s="15" t="s">
        <v>43</v>
      </c>
      <c r="F54" s="13" t="n">
        <v>10</v>
      </c>
      <c r="G54" s="18" t="n">
        <v>0</v>
      </c>
      <c r="H54" s="18" t="n">
        <v>0</v>
      </c>
      <c r="I54" s="18" t="n">
        <v>0</v>
      </c>
      <c r="J54" s="17" t="n">
        <f aca="false">F54*(G54+ (G54= 0))*(H54+ (H54= 0))*(I54+ (I54= 0))</f>
        <v>10</v>
      </c>
      <c r="K54" s="13"/>
      <c r="L54" s="13"/>
      <c r="M54" s="13"/>
    </row>
    <row r="55" customFormat="false" ht="15" hidden="false" customHeight="false" outlineLevel="0" collapsed="false">
      <c r="A55" s="13"/>
      <c r="B55" s="13"/>
      <c r="C55" s="13"/>
      <c r="D55" s="14"/>
      <c r="E55" s="15" t="s">
        <v>56</v>
      </c>
      <c r="F55" s="13" t="n">
        <v>5</v>
      </c>
      <c r="G55" s="18" t="n">
        <v>0</v>
      </c>
      <c r="H55" s="18" t="n">
        <v>0</v>
      </c>
      <c r="I55" s="18" t="n">
        <v>0</v>
      </c>
      <c r="J55" s="17" t="n">
        <f aca="false">F55*(G55+ (G55= 0))*(H55+ (H55= 0))*(I55+ (I55= 0))</f>
        <v>5</v>
      </c>
      <c r="K55" s="13"/>
      <c r="L55" s="13"/>
      <c r="M55" s="13"/>
    </row>
    <row r="56" customFormat="false" ht="15" hidden="false" customHeight="false" outlineLevel="0" collapsed="false">
      <c r="A56" s="13"/>
      <c r="B56" s="13"/>
      <c r="C56" s="13"/>
      <c r="D56" s="14"/>
      <c r="E56" s="15" t="s">
        <v>45</v>
      </c>
      <c r="F56" s="13" t="n">
        <v>12</v>
      </c>
      <c r="G56" s="18" t="n">
        <v>0</v>
      </c>
      <c r="H56" s="18" t="n">
        <v>0</v>
      </c>
      <c r="I56" s="18" t="n">
        <v>0</v>
      </c>
      <c r="J56" s="17" t="n">
        <f aca="false">F56*(G56+ (G56= 0))*(H56+ (H56= 0))*(I56+ (I56= 0))</f>
        <v>12</v>
      </c>
      <c r="K56" s="13"/>
      <c r="L56" s="13"/>
      <c r="M56" s="13"/>
    </row>
    <row r="57" customFormat="false" ht="15" hidden="false" customHeight="false" outlineLevel="0" collapsed="false">
      <c r="A57" s="13"/>
      <c r="B57" s="13"/>
      <c r="C57" s="13"/>
      <c r="D57" s="14"/>
      <c r="E57" s="15" t="s">
        <v>24</v>
      </c>
      <c r="F57" s="13" t="n">
        <v>10</v>
      </c>
      <c r="G57" s="18" t="n">
        <v>0</v>
      </c>
      <c r="H57" s="18" t="n">
        <v>0</v>
      </c>
      <c r="I57" s="18" t="n">
        <v>0</v>
      </c>
      <c r="J57" s="17" t="n">
        <f aca="false">F57*(G57+ (G57= 0))*(H57+ (H57= 0))*(I57+ (I57= 0))</f>
        <v>10</v>
      </c>
      <c r="K57" s="13"/>
      <c r="L57" s="13"/>
      <c r="M57" s="13"/>
    </row>
    <row r="58" customFormat="false" ht="15" hidden="false" customHeight="false" outlineLevel="0" collapsed="false">
      <c r="A58" s="13"/>
      <c r="B58" s="13"/>
      <c r="C58" s="13"/>
      <c r="D58" s="14"/>
      <c r="E58" s="15" t="s">
        <v>46</v>
      </c>
      <c r="F58" s="13" t="n">
        <v>19</v>
      </c>
      <c r="G58" s="18" t="n">
        <v>0</v>
      </c>
      <c r="H58" s="18" t="n">
        <v>0</v>
      </c>
      <c r="I58" s="18" t="n">
        <v>0</v>
      </c>
      <c r="J58" s="17" t="n">
        <f aca="false">F58*(G58+ (G58= 0))*(H58+ (H58= 0))*(I58+ (I58= 0))</f>
        <v>19</v>
      </c>
      <c r="K58" s="13"/>
      <c r="L58" s="13"/>
      <c r="M58" s="13"/>
    </row>
    <row r="59" customFormat="false" ht="15" hidden="false" customHeight="false" outlineLevel="0" collapsed="false">
      <c r="A59" s="13"/>
      <c r="B59" s="13"/>
      <c r="C59" s="13"/>
      <c r="D59" s="14"/>
      <c r="E59" s="15" t="s">
        <v>25</v>
      </c>
      <c r="F59" s="13" t="n">
        <v>9</v>
      </c>
      <c r="G59" s="18" t="n">
        <v>0</v>
      </c>
      <c r="H59" s="18" t="n">
        <v>0</v>
      </c>
      <c r="I59" s="18" t="n">
        <v>0</v>
      </c>
      <c r="J59" s="17" t="n">
        <f aca="false">F59*(G59+ (G59= 0))*(H59+ (H59= 0))*(I59+ (I59= 0))</f>
        <v>9</v>
      </c>
      <c r="K59" s="13"/>
      <c r="L59" s="13"/>
      <c r="M59" s="13"/>
    </row>
    <row r="60" customFormat="false" ht="15" hidden="false" customHeight="false" outlineLevel="0" collapsed="false">
      <c r="A60" s="13"/>
      <c r="B60" s="13"/>
      <c r="C60" s="13"/>
      <c r="D60" s="14"/>
      <c r="E60" s="15" t="s">
        <v>57</v>
      </c>
      <c r="F60" s="13" t="n">
        <v>9</v>
      </c>
      <c r="G60" s="18" t="n">
        <v>0</v>
      </c>
      <c r="H60" s="18" t="n">
        <v>0</v>
      </c>
      <c r="I60" s="18" t="n">
        <v>0</v>
      </c>
      <c r="J60" s="17" t="n">
        <f aca="false">F60*(G60+ (G60= 0))*(H60+ (H60= 0))*(I60+ (I60= 0))</f>
        <v>9</v>
      </c>
      <c r="K60" s="13"/>
      <c r="L60" s="13"/>
      <c r="M60" s="13"/>
    </row>
    <row r="61" customFormat="false" ht="15" hidden="false" customHeight="false" outlineLevel="0" collapsed="false">
      <c r="A61" s="13"/>
      <c r="B61" s="13"/>
      <c r="C61" s="13"/>
      <c r="D61" s="14"/>
      <c r="E61" s="15" t="s">
        <v>58</v>
      </c>
      <c r="F61" s="13" t="n">
        <v>18</v>
      </c>
      <c r="G61" s="18" t="n">
        <v>0</v>
      </c>
      <c r="H61" s="18" t="n">
        <v>0</v>
      </c>
      <c r="I61" s="18" t="n">
        <v>0</v>
      </c>
      <c r="J61" s="17" t="n">
        <f aca="false">F61*(G61+ (G61= 0))*(H61+ (H61= 0))*(I61+ (I61= 0))</f>
        <v>18</v>
      </c>
      <c r="K61" s="13"/>
      <c r="L61" s="13"/>
      <c r="M61" s="13"/>
    </row>
    <row r="62" customFormat="false" ht="15" hidden="false" customHeight="false" outlineLevel="0" collapsed="false">
      <c r="A62" s="13"/>
      <c r="B62" s="13"/>
      <c r="C62" s="13"/>
      <c r="D62" s="14"/>
      <c r="E62" s="13"/>
      <c r="F62" s="13"/>
      <c r="G62" s="13"/>
      <c r="H62" s="13"/>
      <c r="I62" s="13"/>
      <c r="J62" s="19" t="s">
        <v>59</v>
      </c>
      <c r="K62" s="12" t="n">
        <f aca="false">SUM(J51:J61)</f>
        <v>136</v>
      </c>
      <c r="L62" s="18" t="n">
        <v>330.46</v>
      </c>
      <c r="M62" s="12" t="n">
        <f aca="false">ROUND(L62*K62,2)</f>
        <v>44942.56</v>
      </c>
    </row>
    <row r="63" customFormat="false" ht="0.75" hidden="false" customHeight="true" outlineLevel="0" collapsed="false">
      <c r="A63" s="20"/>
      <c r="B63" s="20"/>
      <c r="C63" s="20"/>
      <c r="D63" s="21"/>
      <c r="E63" s="20"/>
      <c r="F63" s="20"/>
      <c r="G63" s="20"/>
      <c r="H63" s="20"/>
      <c r="I63" s="20"/>
      <c r="J63" s="20"/>
      <c r="K63" s="20"/>
      <c r="L63" s="20"/>
      <c r="M63" s="20"/>
    </row>
    <row r="64" customFormat="false" ht="22.5" hidden="false" customHeight="false" outlineLevel="0" collapsed="false">
      <c r="A64" s="15" t="s">
        <v>60</v>
      </c>
      <c r="B64" s="15" t="s">
        <v>19</v>
      </c>
      <c r="C64" s="15" t="s">
        <v>20</v>
      </c>
      <c r="D64" s="16" t="s">
        <v>61</v>
      </c>
      <c r="E64" s="13"/>
      <c r="F64" s="13"/>
      <c r="G64" s="13"/>
      <c r="H64" s="13"/>
      <c r="I64" s="13"/>
      <c r="J64" s="13"/>
      <c r="K64" s="17" t="n">
        <f aca="false">K72</f>
        <v>85</v>
      </c>
      <c r="L64" s="17" t="n">
        <f aca="false">L72</f>
        <v>335.84</v>
      </c>
      <c r="M64" s="17" t="n">
        <f aca="false">M72</f>
        <v>28546.4</v>
      </c>
    </row>
    <row r="65" customFormat="false" ht="409.5" hidden="false" customHeight="false" outlineLevel="0" collapsed="false">
      <c r="A65" s="13"/>
      <c r="B65" s="13"/>
      <c r="C65" s="13"/>
      <c r="D65" s="14" t="s">
        <v>62</v>
      </c>
      <c r="E65" s="13"/>
      <c r="F65" s="13"/>
      <c r="G65" s="13"/>
      <c r="H65" s="13"/>
      <c r="I65" s="13"/>
      <c r="J65" s="13"/>
      <c r="K65" s="13"/>
      <c r="L65" s="13"/>
      <c r="M65" s="13"/>
    </row>
    <row r="66" customFormat="false" ht="15" hidden="false" customHeight="false" outlineLevel="0" collapsed="false">
      <c r="A66" s="13"/>
      <c r="B66" s="13"/>
      <c r="C66" s="13"/>
      <c r="D66" s="14"/>
      <c r="E66" s="15" t="s">
        <v>63</v>
      </c>
      <c r="F66" s="13" t="n">
        <v>16</v>
      </c>
      <c r="G66" s="18" t="n">
        <v>0</v>
      </c>
      <c r="H66" s="18" t="n">
        <v>0</v>
      </c>
      <c r="I66" s="18" t="n">
        <v>0</v>
      </c>
      <c r="J66" s="17" t="n">
        <f aca="false">F66*(G66+ (G66= 0))*(H66+ (H66= 0))*(I66+ (I66= 0))</f>
        <v>16</v>
      </c>
      <c r="K66" s="13"/>
      <c r="L66" s="13"/>
      <c r="M66" s="13"/>
    </row>
    <row r="67" customFormat="false" ht="15" hidden="false" customHeight="false" outlineLevel="0" collapsed="false">
      <c r="A67" s="13"/>
      <c r="B67" s="13"/>
      <c r="C67" s="13"/>
      <c r="D67" s="14"/>
      <c r="E67" s="15" t="s">
        <v>30</v>
      </c>
      <c r="F67" s="13" t="n">
        <v>8</v>
      </c>
      <c r="G67" s="18" t="n">
        <v>0</v>
      </c>
      <c r="H67" s="18" t="n">
        <v>0</v>
      </c>
      <c r="I67" s="18" t="n">
        <v>0</v>
      </c>
      <c r="J67" s="17" t="n">
        <f aca="false">F67*(G67+ (G67= 0))*(H67+ (H67= 0))*(I67+ (I67= 0))</f>
        <v>8</v>
      </c>
      <c r="K67" s="13"/>
      <c r="L67" s="13"/>
      <c r="M67" s="13"/>
    </row>
    <row r="68" customFormat="false" ht="15" hidden="false" customHeight="false" outlineLevel="0" collapsed="false">
      <c r="A68" s="13"/>
      <c r="B68" s="13"/>
      <c r="C68" s="13"/>
      <c r="D68" s="14"/>
      <c r="E68" s="15" t="s">
        <v>64</v>
      </c>
      <c r="F68" s="13" t="n">
        <v>12</v>
      </c>
      <c r="G68" s="18" t="n">
        <v>0</v>
      </c>
      <c r="H68" s="18" t="n">
        <v>0</v>
      </c>
      <c r="I68" s="18" t="n">
        <v>0</v>
      </c>
      <c r="J68" s="17" t="n">
        <f aca="false">F68*(G68+ (G68= 0))*(H68+ (H68= 0))*(I68+ (I68= 0))</f>
        <v>12</v>
      </c>
      <c r="K68" s="13"/>
      <c r="L68" s="13"/>
      <c r="M68" s="13"/>
    </row>
    <row r="69" customFormat="false" ht="15" hidden="false" customHeight="false" outlineLevel="0" collapsed="false">
      <c r="A69" s="13"/>
      <c r="B69" s="13"/>
      <c r="C69" s="13"/>
      <c r="D69" s="14"/>
      <c r="E69" s="15" t="s">
        <v>23</v>
      </c>
      <c r="F69" s="13" t="n">
        <v>5</v>
      </c>
      <c r="G69" s="18" t="n">
        <v>0</v>
      </c>
      <c r="H69" s="18" t="n">
        <v>0</v>
      </c>
      <c r="I69" s="18" t="n">
        <v>0</v>
      </c>
      <c r="J69" s="17" t="n">
        <f aca="false">F69*(G69+ (G69= 0))*(H69+ (H69= 0))*(I69+ (I69= 0))</f>
        <v>5</v>
      </c>
      <c r="K69" s="13"/>
      <c r="L69" s="13"/>
      <c r="M69" s="13"/>
    </row>
    <row r="70" customFormat="false" ht="15" hidden="false" customHeight="false" outlineLevel="0" collapsed="false">
      <c r="A70" s="13"/>
      <c r="B70" s="13"/>
      <c r="C70" s="13"/>
      <c r="D70" s="14"/>
      <c r="E70" s="15" t="s">
        <v>44</v>
      </c>
      <c r="F70" s="13" t="n">
        <v>16</v>
      </c>
      <c r="G70" s="18" t="n">
        <v>0</v>
      </c>
      <c r="H70" s="18" t="n">
        <v>0</v>
      </c>
      <c r="I70" s="18" t="n">
        <v>0</v>
      </c>
      <c r="J70" s="17" t="n">
        <f aca="false">F70*(G70+ (G70= 0))*(H70+ (H70= 0))*(I70+ (I70= 0))</f>
        <v>16</v>
      </c>
      <c r="K70" s="13"/>
      <c r="L70" s="13"/>
      <c r="M70" s="13"/>
    </row>
    <row r="71" customFormat="false" ht="15" hidden="false" customHeight="false" outlineLevel="0" collapsed="false">
      <c r="A71" s="13"/>
      <c r="B71" s="13"/>
      <c r="C71" s="13"/>
      <c r="D71" s="14"/>
      <c r="E71" s="15" t="s">
        <v>58</v>
      </c>
      <c r="F71" s="13" t="n">
        <v>28</v>
      </c>
      <c r="G71" s="18" t="n">
        <v>0</v>
      </c>
      <c r="H71" s="18" t="n">
        <v>0</v>
      </c>
      <c r="I71" s="18" t="n">
        <v>0</v>
      </c>
      <c r="J71" s="17" t="n">
        <f aca="false">F71*(G71+ (G71= 0))*(H71+ (H71= 0))*(I71+ (I71= 0))</f>
        <v>28</v>
      </c>
      <c r="K71" s="13"/>
      <c r="L71" s="13"/>
      <c r="M71" s="13"/>
    </row>
    <row r="72" customFormat="false" ht="15" hidden="false" customHeight="false" outlineLevel="0" collapsed="false">
      <c r="A72" s="13"/>
      <c r="B72" s="13"/>
      <c r="C72" s="13"/>
      <c r="D72" s="14"/>
      <c r="E72" s="13"/>
      <c r="F72" s="13"/>
      <c r="G72" s="13"/>
      <c r="H72" s="13"/>
      <c r="I72" s="13"/>
      <c r="J72" s="19" t="s">
        <v>65</v>
      </c>
      <c r="K72" s="12" t="n">
        <f aca="false">SUM(J66:J71)</f>
        <v>85</v>
      </c>
      <c r="L72" s="18" t="n">
        <v>335.84</v>
      </c>
      <c r="M72" s="12" t="n">
        <f aca="false">ROUND(L72*K72,2)</f>
        <v>28546.4</v>
      </c>
    </row>
    <row r="73" customFormat="false" ht="0.75" hidden="false" customHeight="true" outlineLevel="0" collapsed="false">
      <c r="A73" s="20"/>
      <c r="B73" s="20"/>
      <c r="C73" s="20"/>
      <c r="D73" s="21"/>
      <c r="E73" s="20"/>
      <c r="F73" s="20"/>
      <c r="G73" s="20"/>
      <c r="H73" s="20"/>
      <c r="I73" s="20"/>
      <c r="J73" s="20"/>
      <c r="K73" s="20"/>
      <c r="L73" s="20"/>
      <c r="M73" s="20"/>
    </row>
    <row r="74" customFormat="false" ht="22.5" hidden="false" customHeight="false" outlineLevel="0" collapsed="false">
      <c r="A74" s="15" t="s">
        <v>66</v>
      </c>
      <c r="B74" s="15" t="s">
        <v>19</v>
      </c>
      <c r="C74" s="15" t="s">
        <v>20</v>
      </c>
      <c r="D74" s="16" t="s">
        <v>67</v>
      </c>
      <c r="E74" s="13"/>
      <c r="F74" s="13"/>
      <c r="G74" s="13"/>
      <c r="H74" s="13"/>
      <c r="I74" s="13"/>
      <c r="J74" s="13"/>
      <c r="K74" s="17" t="n">
        <f aca="false">K79</f>
        <v>31</v>
      </c>
      <c r="L74" s="17" t="n">
        <f aca="false">L79</f>
        <v>374.6</v>
      </c>
      <c r="M74" s="17" t="n">
        <f aca="false">M79</f>
        <v>11612.6</v>
      </c>
    </row>
    <row r="75" customFormat="false" ht="409.5" hidden="false" customHeight="false" outlineLevel="0" collapsed="false">
      <c r="A75" s="13"/>
      <c r="B75" s="13"/>
      <c r="C75" s="13"/>
      <c r="D75" s="14" t="s">
        <v>68</v>
      </c>
      <c r="E75" s="13"/>
      <c r="F75" s="13"/>
      <c r="G75" s="13"/>
      <c r="H75" s="13"/>
      <c r="I75" s="13"/>
      <c r="J75" s="13"/>
      <c r="K75" s="13"/>
      <c r="L75" s="13"/>
      <c r="M75" s="13"/>
    </row>
    <row r="76" customFormat="false" ht="15" hidden="false" customHeight="false" outlineLevel="0" collapsed="false">
      <c r="A76" s="13"/>
      <c r="B76" s="13"/>
      <c r="C76" s="13"/>
      <c r="D76" s="14"/>
      <c r="E76" s="15" t="s">
        <v>43</v>
      </c>
      <c r="F76" s="13" t="n">
        <v>6</v>
      </c>
      <c r="G76" s="18" t="n">
        <v>0</v>
      </c>
      <c r="H76" s="18" t="n">
        <v>0</v>
      </c>
      <c r="I76" s="18" t="n">
        <v>0</v>
      </c>
      <c r="J76" s="17" t="n">
        <f aca="false">F76*(G76+ (G76= 0))*(H76+ (H76= 0))*(I76+ (I76= 0))</f>
        <v>6</v>
      </c>
      <c r="K76" s="13"/>
      <c r="L76" s="13"/>
      <c r="M76" s="13"/>
    </row>
    <row r="77" customFormat="false" ht="15" hidden="false" customHeight="false" outlineLevel="0" collapsed="false">
      <c r="A77" s="13"/>
      <c r="B77" s="13"/>
      <c r="C77" s="13"/>
      <c r="D77" s="14"/>
      <c r="E77" s="15" t="s">
        <v>69</v>
      </c>
      <c r="F77" s="13" t="n">
        <v>21</v>
      </c>
      <c r="G77" s="18" t="n">
        <v>0</v>
      </c>
      <c r="H77" s="18" t="n">
        <v>0</v>
      </c>
      <c r="I77" s="18" t="n">
        <v>0</v>
      </c>
      <c r="J77" s="17" t="n">
        <f aca="false">F77*(G77+ (G77= 0))*(H77+ (H77= 0))*(I77+ (I77= 0))</f>
        <v>21</v>
      </c>
      <c r="K77" s="13"/>
      <c r="L77" s="13"/>
      <c r="M77" s="13"/>
    </row>
    <row r="78" customFormat="false" ht="15" hidden="false" customHeight="false" outlineLevel="0" collapsed="false">
      <c r="A78" s="13"/>
      <c r="B78" s="13"/>
      <c r="C78" s="13"/>
      <c r="D78" s="14"/>
      <c r="E78" s="15" t="s">
        <v>70</v>
      </c>
      <c r="F78" s="13" t="n">
        <v>4</v>
      </c>
      <c r="G78" s="18" t="n">
        <v>0</v>
      </c>
      <c r="H78" s="18" t="n">
        <v>0</v>
      </c>
      <c r="I78" s="18" t="n">
        <v>0</v>
      </c>
      <c r="J78" s="17" t="n">
        <f aca="false">F78*(G78+ (G78= 0))*(H78+ (H78= 0))*(I78+ (I78= 0))</f>
        <v>4</v>
      </c>
      <c r="K78" s="13"/>
      <c r="L78" s="13"/>
      <c r="M78" s="13"/>
    </row>
    <row r="79" customFormat="false" ht="15" hidden="false" customHeight="false" outlineLevel="0" collapsed="false">
      <c r="A79" s="13"/>
      <c r="B79" s="13"/>
      <c r="C79" s="13"/>
      <c r="D79" s="14"/>
      <c r="E79" s="13"/>
      <c r="F79" s="13"/>
      <c r="G79" s="13"/>
      <c r="H79" s="13"/>
      <c r="I79" s="13"/>
      <c r="J79" s="19" t="s">
        <v>71</v>
      </c>
      <c r="K79" s="12" t="n">
        <f aca="false">SUM(J76:J78)</f>
        <v>31</v>
      </c>
      <c r="L79" s="18" t="n">
        <v>374.6</v>
      </c>
      <c r="M79" s="12" t="n">
        <f aca="false">ROUND(L79*K79,2)</f>
        <v>11612.6</v>
      </c>
    </row>
    <row r="80" customFormat="false" ht="0.75" hidden="false" customHeight="true" outlineLevel="0" collapsed="false">
      <c r="A80" s="20"/>
      <c r="B80" s="20"/>
      <c r="C80" s="20"/>
      <c r="D80" s="21"/>
      <c r="E80" s="20"/>
      <c r="F80" s="20"/>
      <c r="G80" s="20"/>
      <c r="H80" s="20"/>
      <c r="I80" s="20"/>
      <c r="J80" s="20"/>
      <c r="K80" s="20"/>
      <c r="L80" s="20"/>
      <c r="M80" s="20"/>
    </row>
    <row r="81" customFormat="false" ht="22.5" hidden="false" customHeight="false" outlineLevel="0" collapsed="false">
      <c r="A81" s="15" t="s">
        <v>72</v>
      </c>
      <c r="B81" s="15" t="s">
        <v>19</v>
      </c>
      <c r="C81" s="15" t="s">
        <v>20</v>
      </c>
      <c r="D81" s="16" t="s">
        <v>73</v>
      </c>
      <c r="E81" s="13"/>
      <c r="F81" s="13"/>
      <c r="G81" s="13"/>
      <c r="H81" s="13"/>
      <c r="I81" s="13"/>
      <c r="J81" s="13"/>
      <c r="K81" s="17" t="n">
        <f aca="false">K88</f>
        <v>63</v>
      </c>
      <c r="L81" s="17" t="n">
        <f aca="false">L88</f>
        <v>424.7</v>
      </c>
      <c r="M81" s="17" t="n">
        <f aca="false">M88</f>
        <v>26756.1</v>
      </c>
    </row>
    <row r="82" customFormat="false" ht="409.5" hidden="false" customHeight="false" outlineLevel="0" collapsed="false">
      <c r="A82" s="13"/>
      <c r="B82" s="13"/>
      <c r="C82" s="13"/>
      <c r="D82" s="14" t="s">
        <v>74</v>
      </c>
      <c r="E82" s="13"/>
      <c r="F82" s="13"/>
      <c r="G82" s="13"/>
      <c r="H82" s="13"/>
      <c r="I82" s="13"/>
      <c r="J82" s="13"/>
      <c r="K82" s="13"/>
      <c r="L82" s="13"/>
      <c r="M82" s="13"/>
    </row>
    <row r="83" customFormat="false" ht="15" hidden="false" customHeight="false" outlineLevel="0" collapsed="false">
      <c r="A83" s="13"/>
      <c r="B83" s="13"/>
      <c r="C83" s="13"/>
      <c r="D83" s="14"/>
      <c r="E83" s="15" t="s">
        <v>75</v>
      </c>
      <c r="F83" s="13" t="n">
        <v>17</v>
      </c>
      <c r="G83" s="18" t="n">
        <v>0</v>
      </c>
      <c r="H83" s="18" t="n">
        <v>0</v>
      </c>
      <c r="I83" s="18" t="n">
        <v>0</v>
      </c>
      <c r="J83" s="17" t="n">
        <f aca="false">F83*(G83+ (G83= 0))*(H83+ (H83= 0))*(I83+ (I83= 0))</f>
        <v>17</v>
      </c>
      <c r="K83" s="13"/>
      <c r="L83" s="13"/>
      <c r="M83" s="13"/>
    </row>
    <row r="84" customFormat="false" ht="15" hidden="false" customHeight="false" outlineLevel="0" collapsed="false">
      <c r="A84" s="13"/>
      <c r="B84" s="13"/>
      <c r="C84" s="13"/>
      <c r="D84" s="14"/>
      <c r="E84" s="15" t="s">
        <v>76</v>
      </c>
      <c r="F84" s="13" t="n">
        <v>16</v>
      </c>
      <c r="G84" s="18" t="n">
        <v>0</v>
      </c>
      <c r="H84" s="18" t="n">
        <v>0</v>
      </c>
      <c r="I84" s="18" t="n">
        <v>0</v>
      </c>
      <c r="J84" s="17" t="n">
        <f aca="false">F84*(G84+ (G84= 0))*(H84+ (H84= 0))*(I84+ (I84= 0))</f>
        <v>16</v>
      </c>
      <c r="K84" s="13"/>
      <c r="L84" s="13"/>
      <c r="M84" s="13"/>
    </row>
    <row r="85" customFormat="false" ht="15" hidden="false" customHeight="false" outlineLevel="0" collapsed="false">
      <c r="A85" s="13"/>
      <c r="B85" s="13"/>
      <c r="C85" s="13"/>
      <c r="D85" s="14"/>
      <c r="E85" s="15" t="s">
        <v>40</v>
      </c>
      <c r="F85" s="13" t="n">
        <v>2</v>
      </c>
      <c r="G85" s="18" t="n">
        <v>0</v>
      </c>
      <c r="H85" s="18" t="n">
        <v>0</v>
      </c>
      <c r="I85" s="18" t="n">
        <v>0</v>
      </c>
      <c r="J85" s="17" t="n">
        <f aca="false">F85*(G85+ (G85= 0))*(H85+ (H85= 0))*(I85+ (I85= 0))</f>
        <v>2</v>
      </c>
      <c r="K85" s="13"/>
      <c r="L85" s="13"/>
      <c r="M85" s="13"/>
    </row>
    <row r="86" customFormat="false" ht="15" hidden="false" customHeight="false" outlineLevel="0" collapsed="false">
      <c r="A86" s="13"/>
      <c r="B86" s="13"/>
      <c r="C86" s="13"/>
      <c r="D86" s="14"/>
      <c r="E86" s="15" t="s">
        <v>77</v>
      </c>
      <c r="F86" s="13" t="n">
        <v>24</v>
      </c>
      <c r="G86" s="18" t="n">
        <v>0</v>
      </c>
      <c r="H86" s="18" t="n">
        <v>0</v>
      </c>
      <c r="I86" s="18" t="n">
        <v>0</v>
      </c>
      <c r="J86" s="17" t="n">
        <f aca="false">F86*(G86+ (G86= 0))*(H86+ (H86= 0))*(I86+ (I86= 0))</f>
        <v>24</v>
      </c>
      <c r="K86" s="13"/>
      <c r="L86" s="13"/>
      <c r="M86" s="13"/>
    </row>
    <row r="87" customFormat="false" ht="15" hidden="false" customHeight="false" outlineLevel="0" collapsed="false">
      <c r="A87" s="13"/>
      <c r="B87" s="13"/>
      <c r="C87" s="13"/>
      <c r="D87" s="14"/>
      <c r="E87" s="15" t="s">
        <v>78</v>
      </c>
      <c r="F87" s="13" t="n">
        <v>4</v>
      </c>
      <c r="G87" s="18" t="n">
        <v>0</v>
      </c>
      <c r="H87" s="18" t="n">
        <v>0</v>
      </c>
      <c r="I87" s="18" t="n">
        <v>0</v>
      </c>
      <c r="J87" s="17" t="n">
        <f aca="false">F87*(G87+ (G87= 0))*(H87+ (H87= 0))*(I87+ (I87= 0))</f>
        <v>4</v>
      </c>
      <c r="K87" s="13"/>
      <c r="L87" s="13"/>
      <c r="M87" s="13"/>
    </row>
    <row r="88" customFormat="false" ht="15" hidden="false" customHeight="false" outlineLevel="0" collapsed="false">
      <c r="A88" s="13"/>
      <c r="B88" s="13"/>
      <c r="C88" s="13"/>
      <c r="D88" s="14"/>
      <c r="E88" s="13"/>
      <c r="F88" s="13"/>
      <c r="G88" s="13"/>
      <c r="H88" s="13"/>
      <c r="I88" s="13"/>
      <c r="J88" s="19" t="s">
        <v>79</v>
      </c>
      <c r="K88" s="12" t="n">
        <f aca="false">SUM(J83:J87)</f>
        <v>63</v>
      </c>
      <c r="L88" s="18" t="n">
        <v>424.7</v>
      </c>
      <c r="M88" s="12" t="n">
        <f aca="false">ROUND(L88*K88,2)</f>
        <v>26756.1</v>
      </c>
    </row>
    <row r="89" customFormat="false" ht="0.75" hidden="false" customHeight="true" outlineLevel="0" collapsed="false">
      <c r="A89" s="20"/>
      <c r="B89" s="20"/>
      <c r="C89" s="20"/>
      <c r="D89" s="21"/>
      <c r="E89" s="20"/>
      <c r="F89" s="20"/>
      <c r="G89" s="20"/>
      <c r="H89" s="20"/>
      <c r="I89" s="20"/>
      <c r="J89" s="20"/>
      <c r="K89" s="20"/>
      <c r="L89" s="20"/>
      <c r="M89" s="20"/>
    </row>
    <row r="90" customFormat="false" ht="22.5" hidden="false" customHeight="false" outlineLevel="0" collapsed="false">
      <c r="A90" s="15" t="s">
        <v>80</v>
      </c>
      <c r="B90" s="15" t="s">
        <v>19</v>
      </c>
      <c r="C90" s="15" t="s">
        <v>20</v>
      </c>
      <c r="D90" s="16" t="s">
        <v>81</v>
      </c>
      <c r="E90" s="13"/>
      <c r="F90" s="13"/>
      <c r="G90" s="13"/>
      <c r="H90" s="13"/>
      <c r="I90" s="13"/>
      <c r="J90" s="13"/>
      <c r="K90" s="17" t="n">
        <f aca="false">K124</f>
        <v>82</v>
      </c>
      <c r="L90" s="17" t="n">
        <f aca="false">L124</f>
        <v>442.55</v>
      </c>
      <c r="M90" s="17" t="n">
        <f aca="false">M124</f>
        <v>36289.1</v>
      </c>
    </row>
    <row r="91" customFormat="false" ht="409.5" hidden="false" customHeight="false" outlineLevel="0" collapsed="false">
      <c r="A91" s="13"/>
      <c r="B91" s="13"/>
      <c r="C91" s="13"/>
      <c r="D91" s="14" t="s">
        <v>82</v>
      </c>
      <c r="E91" s="13"/>
      <c r="F91" s="13"/>
      <c r="G91" s="13"/>
      <c r="H91" s="13"/>
      <c r="I91" s="13"/>
      <c r="J91" s="13"/>
      <c r="K91" s="13"/>
      <c r="L91" s="13"/>
      <c r="M91" s="13"/>
    </row>
    <row r="92" customFormat="false" ht="15" hidden="false" customHeight="false" outlineLevel="0" collapsed="false">
      <c r="A92" s="13"/>
      <c r="B92" s="13"/>
      <c r="C92" s="13"/>
      <c r="D92" s="14"/>
      <c r="E92" s="15" t="s">
        <v>83</v>
      </c>
      <c r="F92" s="13" t="n">
        <v>0</v>
      </c>
      <c r="G92" s="18" t="n">
        <v>0</v>
      </c>
      <c r="H92" s="18" t="n">
        <v>0</v>
      </c>
      <c r="I92" s="18" t="n">
        <v>0</v>
      </c>
      <c r="J92" s="17" t="n">
        <f aca="false">F92*(G92+ (G92= 0))*(H92+ (H92= 0))*(I92+ (I92= 0))</f>
        <v>0</v>
      </c>
      <c r="K92" s="13"/>
      <c r="L92" s="13"/>
      <c r="M92" s="13"/>
    </row>
    <row r="93" customFormat="false" ht="15" hidden="false" customHeight="false" outlineLevel="0" collapsed="false">
      <c r="A93" s="13"/>
      <c r="B93" s="13"/>
      <c r="C93" s="13"/>
      <c r="D93" s="14"/>
      <c r="E93" s="15" t="s">
        <v>84</v>
      </c>
      <c r="F93" s="13" t="n">
        <v>0</v>
      </c>
      <c r="G93" s="18" t="n">
        <v>0</v>
      </c>
      <c r="H93" s="18" t="n">
        <v>0</v>
      </c>
      <c r="I93" s="18" t="n">
        <v>0</v>
      </c>
      <c r="J93" s="17" t="n">
        <f aca="false">F93*(G93+ (G93= 0))*(H93+ (H93= 0))*(I93+ (I93= 0))</f>
        <v>0</v>
      </c>
      <c r="K93" s="13"/>
      <c r="L93" s="13"/>
      <c r="M93" s="13"/>
    </row>
    <row r="94" customFormat="false" ht="15" hidden="false" customHeight="false" outlineLevel="0" collapsed="false">
      <c r="A94" s="13"/>
      <c r="B94" s="13"/>
      <c r="C94" s="13"/>
      <c r="D94" s="14"/>
      <c r="E94" s="15" t="s">
        <v>85</v>
      </c>
      <c r="F94" s="13" t="n">
        <v>0</v>
      </c>
      <c r="G94" s="18" t="n">
        <v>0</v>
      </c>
      <c r="H94" s="18" t="n">
        <v>0</v>
      </c>
      <c r="I94" s="18" t="n">
        <v>0</v>
      </c>
      <c r="J94" s="17" t="n">
        <f aca="false">F94*(G94+ (G94= 0))*(H94+ (H94= 0))*(I94+ (I94= 0))</f>
        <v>0</v>
      </c>
      <c r="K94" s="13"/>
      <c r="L94" s="13"/>
      <c r="M94" s="13"/>
    </row>
    <row r="95" customFormat="false" ht="15" hidden="false" customHeight="false" outlineLevel="0" collapsed="false">
      <c r="A95" s="13"/>
      <c r="B95" s="13"/>
      <c r="C95" s="13"/>
      <c r="D95" s="14"/>
      <c r="E95" s="15" t="s">
        <v>75</v>
      </c>
      <c r="F95" s="13" t="n">
        <v>5</v>
      </c>
      <c r="G95" s="18" t="n">
        <v>0</v>
      </c>
      <c r="H95" s="18" t="n">
        <v>0</v>
      </c>
      <c r="I95" s="18" t="n">
        <v>0</v>
      </c>
      <c r="J95" s="17" t="n">
        <f aca="false">F95*(G95+ (G95= 0))*(H95+ (H95= 0))*(I95+ (I95= 0))</f>
        <v>5</v>
      </c>
      <c r="K95" s="13"/>
      <c r="L95" s="13"/>
      <c r="M95" s="13"/>
    </row>
    <row r="96" customFormat="false" ht="15" hidden="false" customHeight="false" outlineLevel="0" collapsed="false">
      <c r="A96" s="13"/>
      <c r="B96" s="13"/>
      <c r="C96" s="13"/>
      <c r="D96" s="14"/>
      <c r="E96" s="15" t="s">
        <v>76</v>
      </c>
      <c r="F96" s="13" t="n">
        <v>43</v>
      </c>
      <c r="G96" s="18" t="n">
        <v>0</v>
      </c>
      <c r="H96" s="18" t="n">
        <v>0</v>
      </c>
      <c r="I96" s="18" t="n">
        <v>0</v>
      </c>
      <c r="J96" s="17" t="n">
        <f aca="false">F96*(G96+ (G96= 0))*(H96+ (H96= 0))*(I96+ (I96= 0))</f>
        <v>43</v>
      </c>
      <c r="K96" s="13"/>
      <c r="L96" s="13"/>
      <c r="M96" s="13"/>
    </row>
    <row r="97" customFormat="false" ht="15" hidden="false" customHeight="false" outlineLevel="0" collapsed="false">
      <c r="A97" s="13"/>
      <c r="B97" s="13"/>
      <c r="C97" s="13"/>
      <c r="D97" s="14"/>
      <c r="E97" s="15" t="s">
        <v>39</v>
      </c>
      <c r="F97" s="13" t="n">
        <v>0</v>
      </c>
      <c r="G97" s="18" t="n">
        <v>0</v>
      </c>
      <c r="H97" s="18" t="n">
        <v>0</v>
      </c>
      <c r="I97" s="18" t="n">
        <v>0</v>
      </c>
      <c r="J97" s="17" t="n">
        <f aca="false">F97*(G97+ (G97= 0))*(H97+ (H97= 0))*(I97+ (I97= 0))</f>
        <v>0</v>
      </c>
      <c r="K97" s="13"/>
      <c r="L97" s="13"/>
      <c r="M97" s="13"/>
    </row>
    <row r="98" customFormat="false" ht="15" hidden="false" customHeight="false" outlineLevel="0" collapsed="false">
      <c r="A98" s="13"/>
      <c r="B98" s="13"/>
      <c r="C98" s="13"/>
      <c r="D98" s="14"/>
      <c r="E98" s="15" t="s">
        <v>63</v>
      </c>
      <c r="F98" s="13" t="n">
        <v>0</v>
      </c>
      <c r="G98" s="18" t="n">
        <v>0</v>
      </c>
      <c r="H98" s="18" t="n">
        <v>0</v>
      </c>
      <c r="I98" s="18" t="n">
        <v>0</v>
      </c>
      <c r="J98" s="17" t="n">
        <f aca="false">F98*(G98+ (G98= 0))*(H98+ (H98= 0))*(I98+ (I98= 0))</f>
        <v>0</v>
      </c>
      <c r="K98" s="13"/>
      <c r="L98" s="13"/>
      <c r="M98" s="13"/>
    </row>
    <row r="99" customFormat="false" ht="15" hidden="false" customHeight="false" outlineLevel="0" collapsed="false">
      <c r="A99" s="13"/>
      <c r="B99" s="13"/>
      <c r="C99" s="13"/>
      <c r="D99" s="14"/>
      <c r="E99" s="15" t="s">
        <v>40</v>
      </c>
      <c r="F99" s="13" t="n">
        <v>15</v>
      </c>
      <c r="G99" s="18" t="n">
        <v>0</v>
      </c>
      <c r="H99" s="18" t="n">
        <v>0</v>
      </c>
      <c r="I99" s="18" t="n">
        <v>0</v>
      </c>
      <c r="J99" s="17" t="n">
        <f aca="false">F99*(G99+ (G99= 0))*(H99+ (H99= 0))*(I99+ (I99= 0))</f>
        <v>15</v>
      </c>
      <c r="K99" s="13"/>
      <c r="L99" s="13"/>
      <c r="M99" s="13"/>
    </row>
    <row r="100" customFormat="false" ht="15" hidden="false" customHeight="false" outlineLevel="0" collapsed="false">
      <c r="A100" s="13"/>
      <c r="B100" s="13"/>
      <c r="C100" s="13"/>
      <c r="D100" s="14"/>
      <c r="E100" s="15" t="s">
        <v>30</v>
      </c>
      <c r="F100" s="13" t="n">
        <v>0</v>
      </c>
      <c r="G100" s="18" t="n">
        <v>0</v>
      </c>
      <c r="H100" s="18" t="n">
        <v>0</v>
      </c>
      <c r="I100" s="18" t="n">
        <v>0</v>
      </c>
      <c r="J100" s="17" t="n">
        <f aca="false">F100*(G100+ (G100= 0))*(H100+ (H100= 0))*(I100+ (I100= 0))</f>
        <v>0</v>
      </c>
      <c r="K100" s="13"/>
      <c r="L100" s="13"/>
      <c r="M100" s="13"/>
    </row>
    <row r="101" customFormat="false" ht="15" hidden="false" customHeight="false" outlineLevel="0" collapsed="false">
      <c r="A101" s="13"/>
      <c r="B101" s="13"/>
      <c r="C101" s="13"/>
      <c r="D101" s="14"/>
      <c r="E101" s="15" t="s">
        <v>64</v>
      </c>
      <c r="F101" s="13" t="n">
        <v>0</v>
      </c>
      <c r="G101" s="18" t="n">
        <v>0</v>
      </c>
      <c r="H101" s="18" t="n">
        <v>0</v>
      </c>
      <c r="I101" s="18" t="n">
        <v>0</v>
      </c>
      <c r="J101" s="17" t="n">
        <f aca="false">F101*(G101+ (G101= 0))*(H101+ (H101= 0))*(I101+ (I101= 0))</f>
        <v>0</v>
      </c>
      <c r="K101" s="13"/>
      <c r="L101" s="13"/>
      <c r="M101" s="13"/>
    </row>
    <row r="102" customFormat="false" ht="15" hidden="false" customHeight="false" outlineLevel="0" collapsed="false">
      <c r="A102" s="13"/>
      <c r="B102" s="13"/>
      <c r="C102" s="13"/>
      <c r="D102" s="14"/>
      <c r="E102" s="15" t="s">
        <v>31</v>
      </c>
      <c r="F102" s="13" t="n">
        <v>0</v>
      </c>
      <c r="G102" s="18" t="n">
        <v>0</v>
      </c>
      <c r="H102" s="18" t="n">
        <v>0</v>
      </c>
      <c r="I102" s="18" t="n">
        <v>0</v>
      </c>
      <c r="J102" s="17" t="n">
        <f aca="false">F102*(G102+ (G102= 0))*(H102+ (H102= 0))*(I102+ (I102= 0))</f>
        <v>0</v>
      </c>
      <c r="K102" s="13"/>
      <c r="L102" s="13"/>
      <c r="M102" s="13"/>
    </row>
    <row r="103" customFormat="false" ht="15" hidden="false" customHeight="false" outlineLevel="0" collapsed="false">
      <c r="A103" s="13"/>
      <c r="B103" s="13"/>
      <c r="C103" s="13"/>
      <c r="D103" s="14"/>
      <c r="E103" s="15" t="s">
        <v>77</v>
      </c>
      <c r="F103" s="13" t="n">
        <v>0</v>
      </c>
      <c r="G103" s="18" t="n">
        <v>0</v>
      </c>
      <c r="H103" s="18" t="n">
        <v>0</v>
      </c>
      <c r="I103" s="18" t="n">
        <v>0</v>
      </c>
      <c r="J103" s="17" t="n">
        <f aca="false">F103*(G103+ (G103= 0))*(H103+ (H103= 0))*(I103+ (I103= 0))</f>
        <v>0</v>
      </c>
      <c r="K103" s="13"/>
      <c r="L103" s="13"/>
      <c r="M103" s="13"/>
    </row>
    <row r="104" customFormat="false" ht="15" hidden="false" customHeight="false" outlineLevel="0" collapsed="false">
      <c r="A104" s="13"/>
      <c r="B104" s="13"/>
      <c r="C104" s="13"/>
      <c r="D104" s="14"/>
      <c r="E104" s="15" t="s">
        <v>41</v>
      </c>
      <c r="F104" s="13" t="n">
        <v>0</v>
      </c>
      <c r="G104" s="18" t="n">
        <v>0</v>
      </c>
      <c r="H104" s="18" t="n">
        <v>0</v>
      </c>
      <c r="I104" s="18" t="n">
        <v>0</v>
      </c>
      <c r="J104" s="17" t="n">
        <f aca="false">F104*(G104+ (G104= 0))*(H104+ (H104= 0))*(I104+ (I104= 0))</f>
        <v>0</v>
      </c>
      <c r="K104" s="13"/>
      <c r="L104" s="13"/>
      <c r="M104" s="13"/>
    </row>
    <row r="105" customFormat="false" ht="15" hidden="false" customHeight="false" outlineLevel="0" collapsed="false">
      <c r="A105" s="13"/>
      <c r="B105" s="13"/>
      <c r="C105" s="13"/>
      <c r="D105" s="14"/>
      <c r="E105" s="15" t="s">
        <v>23</v>
      </c>
      <c r="F105" s="13" t="n">
        <v>0</v>
      </c>
      <c r="G105" s="18" t="n">
        <v>0</v>
      </c>
      <c r="H105" s="18" t="n">
        <v>0</v>
      </c>
      <c r="I105" s="18" t="n">
        <v>0</v>
      </c>
      <c r="J105" s="17" t="n">
        <f aca="false">F105*(G105+ (G105= 0))*(H105+ (H105= 0))*(I105+ (I105= 0))</f>
        <v>0</v>
      </c>
      <c r="K105" s="13"/>
      <c r="L105" s="13"/>
      <c r="M105" s="13"/>
    </row>
    <row r="106" customFormat="false" ht="15" hidden="false" customHeight="false" outlineLevel="0" collapsed="false">
      <c r="A106" s="13"/>
      <c r="B106" s="13"/>
      <c r="C106" s="13"/>
      <c r="D106" s="14"/>
      <c r="E106" s="15" t="s">
        <v>42</v>
      </c>
      <c r="F106" s="13" t="n">
        <v>0</v>
      </c>
      <c r="G106" s="18" t="n">
        <v>0</v>
      </c>
      <c r="H106" s="18" t="n">
        <v>0</v>
      </c>
      <c r="I106" s="18" t="n">
        <v>0</v>
      </c>
      <c r="J106" s="17" t="n">
        <f aca="false">F106*(G106+ (G106= 0))*(H106+ (H106= 0))*(I106+ (I106= 0))</f>
        <v>0</v>
      </c>
      <c r="K106" s="13"/>
      <c r="L106" s="13"/>
      <c r="M106" s="13"/>
    </row>
    <row r="107" customFormat="false" ht="15" hidden="false" customHeight="false" outlineLevel="0" collapsed="false">
      <c r="A107" s="13"/>
      <c r="B107" s="13"/>
      <c r="C107" s="13"/>
      <c r="D107" s="14"/>
      <c r="E107" s="15" t="s">
        <v>86</v>
      </c>
      <c r="F107" s="13" t="n">
        <v>4</v>
      </c>
      <c r="G107" s="18" t="n">
        <v>0</v>
      </c>
      <c r="H107" s="18" t="n">
        <v>0</v>
      </c>
      <c r="I107" s="18" t="n">
        <v>0</v>
      </c>
      <c r="J107" s="17" t="n">
        <f aca="false">F107*(G107+ (G107= 0))*(H107+ (H107= 0))*(I107+ (I107= 0))</f>
        <v>4</v>
      </c>
      <c r="K107" s="13"/>
      <c r="L107" s="13"/>
      <c r="M107" s="13"/>
    </row>
    <row r="108" customFormat="false" ht="15" hidden="false" customHeight="false" outlineLevel="0" collapsed="false">
      <c r="A108" s="13"/>
      <c r="B108" s="13"/>
      <c r="C108" s="13"/>
      <c r="D108" s="14"/>
      <c r="E108" s="15" t="s">
        <v>78</v>
      </c>
      <c r="F108" s="13" t="n">
        <v>0</v>
      </c>
      <c r="G108" s="18" t="n">
        <v>0</v>
      </c>
      <c r="H108" s="18" t="n">
        <v>0</v>
      </c>
      <c r="I108" s="18" t="n">
        <v>0</v>
      </c>
      <c r="J108" s="17" t="n">
        <f aca="false">F108*(G108+ (G108= 0))*(H108+ (H108= 0))*(I108+ (I108= 0))</f>
        <v>0</v>
      </c>
      <c r="K108" s="13"/>
      <c r="L108" s="13"/>
      <c r="M108" s="13"/>
    </row>
    <row r="109" customFormat="false" ht="15" hidden="false" customHeight="false" outlineLevel="0" collapsed="false">
      <c r="A109" s="13"/>
      <c r="B109" s="13"/>
      <c r="C109" s="13"/>
      <c r="D109" s="14"/>
      <c r="E109" s="15" t="s">
        <v>43</v>
      </c>
      <c r="F109" s="13" t="n">
        <v>0</v>
      </c>
      <c r="G109" s="18" t="n">
        <v>0</v>
      </c>
      <c r="H109" s="18" t="n">
        <v>0</v>
      </c>
      <c r="I109" s="18" t="n">
        <v>0</v>
      </c>
      <c r="J109" s="17" t="n">
        <f aca="false">F109*(G109+ (G109= 0))*(H109+ (H109= 0))*(I109+ (I109= 0))</f>
        <v>0</v>
      </c>
      <c r="K109" s="13"/>
      <c r="L109" s="13"/>
      <c r="M109" s="13"/>
    </row>
    <row r="110" customFormat="false" ht="15" hidden="false" customHeight="false" outlineLevel="0" collapsed="false">
      <c r="A110" s="13"/>
      <c r="B110" s="13"/>
      <c r="C110" s="13"/>
      <c r="D110" s="14"/>
      <c r="E110" s="15" t="s">
        <v>87</v>
      </c>
      <c r="F110" s="13" t="n">
        <v>0</v>
      </c>
      <c r="G110" s="18" t="n">
        <v>0</v>
      </c>
      <c r="H110" s="18" t="n">
        <v>0</v>
      </c>
      <c r="I110" s="18" t="n">
        <v>0</v>
      </c>
      <c r="J110" s="17" t="n">
        <f aca="false">F110*(G110+ (G110= 0))*(H110+ (H110= 0))*(I110+ (I110= 0))</f>
        <v>0</v>
      </c>
      <c r="K110" s="13"/>
      <c r="L110" s="13"/>
      <c r="M110" s="13"/>
    </row>
    <row r="111" customFormat="false" ht="15" hidden="false" customHeight="false" outlineLevel="0" collapsed="false">
      <c r="A111" s="13"/>
      <c r="B111" s="13"/>
      <c r="C111" s="13"/>
      <c r="D111" s="14"/>
      <c r="E111" s="15" t="s">
        <v>56</v>
      </c>
      <c r="F111" s="13" t="n">
        <v>0</v>
      </c>
      <c r="G111" s="18" t="n">
        <v>0</v>
      </c>
      <c r="H111" s="18" t="n">
        <v>0</v>
      </c>
      <c r="I111" s="18" t="n">
        <v>0</v>
      </c>
      <c r="J111" s="17" t="n">
        <f aca="false">F111*(G111+ (G111= 0))*(H111+ (H111= 0))*(I111+ (I111= 0))</f>
        <v>0</v>
      </c>
      <c r="K111" s="13"/>
      <c r="L111" s="13"/>
      <c r="M111" s="13"/>
    </row>
    <row r="112" customFormat="false" ht="15" hidden="false" customHeight="false" outlineLevel="0" collapsed="false">
      <c r="A112" s="13"/>
      <c r="B112" s="13"/>
      <c r="C112" s="13"/>
      <c r="D112" s="14"/>
      <c r="E112" s="15" t="s">
        <v>44</v>
      </c>
      <c r="F112" s="13" t="n">
        <v>0</v>
      </c>
      <c r="G112" s="18" t="n">
        <v>0</v>
      </c>
      <c r="H112" s="18" t="n">
        <v>0</v>
      </c>
      <c r="I112" s="18" t="n">
        <v>0</v>
      </c>
      <c r="J112" s="17" t="n">
        <f aca="false">F112*(G112+ (G112= 0))*(H112+ (H112= 0))*(I112+ (I112= 0))</f>
        <v>0</v>
      </c>
      <c r="K112" s="13"/>
      <c r="L112" s="13"/>
      <c r="M112" s="13"/>
    </row>
    <row r="113" customFormat="false" ht="15" hidden="false" customHeight="false" outlineLevel="0" collapsed="false">
      <c r="A113" s="13"/>
      <c r="B113" s="13"/>
      <c r="C113" s="13"/>
      <c r="D113" s="14"/>
      <c r="E113" s="15" t="s">
        <v>88</v>
      </c>
      <c r="F113" s="13" t="n">
        <v>0</v>
      </c>
      <c r="G113" s="18" t="n">
        <v>0</v>
      </c>
      <c r="H113" s="18" t="n">
        <v>0</v>
      </c>
      <c r="I113" s="18" t="n">
        <v>0</v>
      </c>
      <c r="J113" s="17" t="n">
        <f aca="false">F113*(G113+ (G113= 0))*(H113+ (H113= 0))*(I113+ (I113= 0))</f>
        <v>0</v>
      </c>
      <c r="K113" s="13"/>
      <c r="L113" s="13"/>
      <c r="M113" s="13"/>
    </row>
    <row r="114" customFormat="false" ht="15" hidden="false" customHeight="false" outlineLevel="0" collapsed="false">
      <c r="A114" s="13"/>
      <c r="B114" s="13"/>
      <c r="C114" s="13"/>
      <c r="D114" s="14"/>
      <c r="E114" s="15" t="s">
        <v>45</v>
      </c>
      <c r="F114" s="13" t="n">
        <v>0</v>
      </c>
      <c r="G114" s="18" t="n">
        <v>0</v>
      </c>
      <c r="H114" s="18" t="n">
        <v>0</v>
      </c>
      <c r="I114" s="18" t="n">
        <v>0</v>
      </c>
      <c r="J114" s="17" t="n">
        <f aca="false">F114*(G114+ (G114= 0))*(H114+ (H114= 0))*(I114+ (I114= 0))</f>
        <v>0</v>
      </c>
      <c r="K114" s="13"/>
      <c r="L114" s="13"/>
      <c r="M114" s="13"/>
    </row>
    <row r="115" customFormat="false" ht="15" hidden="false" customHeight="false" outlineLevel="0" collapsed="false">
      <c r="A115" s="13"/>
      <c r="B115" s="13"/>
      <c r="C115" s="13"/>
      <c r="D115" s="14"/>
      <c r="E115" s="15" t="s">
        <v>24</v>
      </c>
      <c r="F115" s="13" t="n">
        <v>0</v>
      </c>
      <c r="G115" s="18" t="n">
        <v>0</v>
      </c>
      <c r="H115" s="18" t="n">
        <v>0</v>
      </c>
      <c r="I115" s="18" t="n">
        <v>0</v>
      </c>
      <c r="J115" s="17" t="n">
        <f aca="false">F115*(G115+ (G115= 0))*(H115+ (H115= 0))*(I115+ (I115= 0))</f>
        <v>0</v>
      </c>
      <c r="K115" s="13"/>
      <c r="L115" s="13"/>
      <c r="M115" s="13"/>
    </row>
    <row r="116" customFormat="false" ht="15" hidden="false" customHeight="false" outlineLevel="0" collapsed="false">
      <c r="A116" s="13"/>
      <c r="B116" s="13"/>
      <c r="C116" s="13"/>
      <c r="D116" s="14"/>
      <c r="E116" s="15" t="s">
        <v>46</v>
      </c>
      <c r="F116" s="13" t="n">
        <v>0</v>
      </c>
      <c r="G116" s="18" t="n">
        <v>0</v>
      </c>
      <c r="H116" s="18" t="n">
        <v>0</v>
      </c>
      <c r="I116" s="18" t="n">
        <v>0</v>
      </c>
      <c r="J116" s="17" t="n">
        <f aca="false">F116*(G116+ (G116= 0))*(H116+ (H116= 0))*(I116+ (I116= 0))</f>
        <v>0</v>
      </c>
      <c r="K116" s="13"/>
      <c r="L116" s="13"/>
      <c r="M116" s="13"/>
    </row>
    <row r="117" customFormat="false" ht="15" hidden="false" customHeight="false" outlineLevel="0" collapsed="false">
      <c r="A117" s="13"/>
      <c r="B117" s="13"/>
      <c r="C117" s="13"/>
      <c r="D117" s="14"/>
      <c r="E117" s="15" t="s">
        <v>25</v>
      </c>
      <c r="F117" s="13" t="n">
        <v>0</v>
      </c>
      <c r="G117" s="18" t="n">
        <v>0</v>
      </c>
      <c r="H117" s="18" t="n">
        <v>0</v>
      </c>
      <c r="I117" s="18" t="n">
        <v>0</v>
      </c>
      <c r="J117" s="17" t="n">
        <f aca="false">F117*(G117+ (G117= 0))*(H117+ (H117= 0))*(I117+ (I117= 0))</f>
        <v>0</v>
      </c>
      <c r="K117" s="13"/>
      <c r="L117" s="13"/>
      <c r="M117" s="13"/>
    </row>
    <row r="118" customFormat="false" ht="15" hidden="false" customHeight="false" outlineLevel="0" collapsed="false">
      <c r="A118" s="13"/>
      <c r="B118" s="13"/>
      <c r="C118" s="13"/>
      <c r="D118" s="14"/>
      <c r="E118" s="15" t="s">
        <v>89</v>
      </c>
      <c r="F118" s="13" t="n">
        <v>0</v>
      </c>
      <c r="G118" s="18" t="n">
        <v>0</v>
      </c>
      <c r="H118" s="18" t="n">
        <v>0</v>
      </c>
      <c r="I118" s="18" t="n">
        <v>0</v>
      </c>
      <c r="J118" s="17" t="n">
        <f aca="false">F118*(G118+ (G118= 0))*(H118+ (H118= 0))*(I118+ (I118= 0))</f>
        <v>0</v>
      </c>
      <c r="K118" s="13"/>
      <c r="L118" s="13"/>
      <c r="M118" s="13"/>
    </row>
    <row r="119" customFormat="false" ht="15" hidden="false" customHeight="false" outlineLevel="0" collapsed="false">
      <c r="A119" s="13"/>
      <c r="B119" s="13"/>
      <c r="C119" s="13"/>
      <c r="D119" s="14"/>
      <c r="E119" s="15" t="s">
        <v>47</v>
      </c>
      <c r="F119" s="13" t="n">
        <v>0</v>
      </c>
      <c r="G119" s="18" t="n">
        <v>0</v>
      </c>
      <c r="H119" s="18" t="n">
        <v>0</v>
      </c>
      <c r="I119" s="18" t="n">
        <v>0</v>
      </c>
      <c r="J119" s="17" t="n">
        <f aca="false">F119*(G119+ (G119= 0))*(H119+ (H119= 0))*(I119+ (I119= 0))</f>
        <v>0</v>
      </c>
      <c r="K119" s="13"/>
      <c r="L119" s="13"/>
      <c r="M119" s="13"/>
    </row>
    <row r="120" customFormat="false" ht="15" hidden="false" customHeight="false" outlineLevel="0" collapsed="false">
      <c r="A120" s="13"/>
      <c r="B120" s="13"/>
      <c r="C120" s="13"/>
      <c r="D120" s="14"/>
      <c r="E120" s="15" t="s">
        <v>90</v>
      </c>
      <c r="F120" s="13" t="n">
        <v>0</v>
      </c>
      <c r="G120" s="18" t="n">
        <v>0</v>
      </c>
      <c r="H120" s="18" t="n">
        <v>0</v>
      </c>
      <c r="I120" s="18" t="n">
        <v>0</v>
      </c>
      <c r="J120" s="17" t="n">
        <f aca="false">F120*(G120+ (G120= 0))*(H120+ (H120= 0))*(I120+ (I120= 0))</f>
        <v>0</v>
      </c>
      <c r="K120" s="13"/>
      <c r="L120" s="13"/>
      <c r="M120" s="13"/>
    </row>
    <row r="121" customFormat="false" ht="15" hidden="false" customHeight="false" outlineLevel="0" collapsed="false">
      <c r="A121" s="13"/>
      <c r="B121" s="13"/>
      <c r="C121" s="13"/>
      <c r="D121" s="14"/>
      <c r="E121" s="15" t="s">
        <v>91</v>
      </c>
      <c r="F121" s="13" t="n">
        <v>0</v>
      </c>
      <c r="G121" s="18" t="n">
        <v>0</v>
      </c>
      <c r="H121" s="18" t="n">
        <v>0</v>
      </c>
      <c r="I121" s="18" t="n">
        <v>0</v>
      </c>
      <c r="J121" s="17" t="n">
        <f aca="false">F121*(G121+ (G121= 0))*(H121+ (H121= 0))*(I121+ (I121= 0))</f>
        <v>0</v>
      </c>
      <c r="K121" s="13"/>
      <c r="L121" s="13"/>
      <c r="M121" s="13"/>
    </row>
    <row r="122" customFormat="false" ht="15" hidden="false" customHeight="false" outlineLevel="0" collapsed="false">
      <c r="A122" s="13"/>
      <c r="B122" s="13"/>
      <c r="C122" s="13"/>
      <c r="D122" s="14"/>
      <c r="E122" s="15" t="s">
        <v>57</v>
      </c>
      <c r="F122" s="13" t="n">
        <v>12</v>
      </c>
      <c r="G122" s="18" t="n">
        <v>0</v>
      </c>
      <c r="H122" s="18" t="n">
        <v>0</v>
      </c>
      <c r="I122" s="18" t="n">
        <v>0</v>
      </c>
      <c r="J122" s="17" t="n">
        <f aca="false">F122*(G122+ (G122= 0))*(H122+ (H122= 0))*(I122+ (I122= 0))</f>
        <v>12</v>
      </c>
      <c r="K122" s="13"/>
      <c r="L122" s="13"/>
      <c r="M122" s="13"/>
    </row>
    <row r="123" customFormat="false" ht="15" hidden="false" customHeight="false" outlineLevel="0" collapsed="false">
      <c r="A123" s="13"/>
      <c r="B123" s="13"/>
      <c r="C123" s="13"/>
      <c r="D123" s="14"/>
      <c r="E123" s="15" t="s">
        <v>32</v>
      </c>
      <c r="F123" s="13" t="n">
        <v>3</v>
      </c>
      <c r="G123" s="18" t="n">
        <v>0</v>
      </c>
      <c r="H123" s="18" t="n">
        <v>0</v>
      </c>
      <c r="I123" s="18" t="n">
        <v>0</v>
      </c>
      <c r="J123" s="17" t="n">
        <f aca="false">F123*(G123+ (G123= 0))*(H123+ (H123= 0))*(I123+ (I123= 0))</f>
        <v>3</v>
      </c>
      <c r="K123" s="13"/>
      <c r="L123" s="13"/>
      <c r="M123" s="13"/>
    </row>
    <row r="124" customFormat="false" ht="15" hidden="false" customHeight="false" outlineLevel="0" collapsed="false">
      <c r="A124" s="13"/>
      <c r="B124" s="13"/>
      <c r="C124" s="13"/>
      <c r="D124" s="14"/>
      <c r="E124" s="13"/>
      <c r="F124" s="13"/>
      <c r="G124" s="13"/>
      <c r="H124" s="13"/>
      <c r="I124" s="13"/>
      <c r="J124" s="19" t="s">
        <v>92</v>
      </c>
      <c r="K124" s="12" t="n">
        <f aca="false">SUM(J92:J123)</f>
        <v>82</v>
      </c>
      <c r="L124" s="18" t="n">
        <v>442.55</v>
      </c>
      <c r="M124" s="12" t="n">
        <f aca="false">ROUND(L124*K124,2)</f>
        <v>36289.1</v>
      </c>
    </row>
    <row r="125" customFormat="false" ht="0.75" hidden="false" customHeight="true" outlineLevel="0" collapsed="false">
      <c r="A125" s="20"/>
      <c r="B125" s="20"/>
      <c r="C125" s="20"/>
      <c r="D125" s="21"/>
      <c r="E125" s="20"/>
      <c r="F125" s="20"/>
      <c r="G125" s="20"/>
      <c r="H125" s="20"/>
      <c r="I125" s="20"/>
      <c r="J125" s="20"/>
      <c r="K125" s="20"/>
      <c r="L125" s="20"/>
      <c r="M125" s="20"/>
    </row>
    <row r="126" customFormat="false" ht="22.5" hidden="false" customHeight="false" outlineLevel="0" collapsed="false">
      <c r="A126" s="15" t="s">
        <v>93</v>
      </c>
      <c r="B126" s="15" t="s">
        <v>19</v>
      </c>
      <c r="C126" s="15" t="s">
        <v>20</v>
      </c>
      <c r="D126" s="16" t="s">
        <v>94</v>
      </c>
      <c r="E126" s="13"/>
      <c r="F126" s="13"/>
      <c r="G126" s="13"/>
      <c r="H126" s="13"/>
      <c r="I126" s="13"/>
      <c r="J126" s="13"/>
      <c r="K126" s="17" t="n">
        <f aca="false">K129</f>
        <v>12</v>
      </c>
      <c r="L126" s="17" t="n">
        <f aca="false">L129</f>
        <v>730.07</v>
      </c>
      <c r="M126" s="17" t="n">
        <f aca="false">M129</f>
        <v>8760.84</v>
      </c>
    </row>
    <row r="127" customFormat="false" ht="409.5" hidden="false" customHeight="false" outlineLevel="0" collapsed="false">
      <c r="A127" s="13"/>
      <c r="B127" s="13"/>
      <c r="C127" s="13"/>
      <c r="D127" s="14" t="s">
        <v>95</v>
      </c>
      <c r="E127" s="13"/>
      <c r="F127" s="13"/>
      <c r="G127" s="13"/>
      <c r="H127" s="13"/>
      <c r="I127" s="13"/>
      <c r="J127" s="13"/>
      <c r="K127" s="13"/>
      <c r="L127" s="13"/>
      <c r="M127" s="13"/>
    </row>
    <row r="128" customFormat="false" ht="15" hidden="false" customHeight="false" outlineLevel="0" collapsed="false">
      <c r="A128" s="13"/>
      <c r="B128" s="13"/>
      <c r="C128" s="13"/>
      <c r="D128" s="14"/>
      <c r="E128" s="15" t="s">
        <v>83</v>
      </c>
      <c r="F128" s="13" t="n">
        <v>12</v>
      </c>
      <c r="G128" s="18" t="n">
        <v>0</v>
      </c>
      <c r="H128" s="18" t="n">
        <v>0</v>
      </c>
      <c r="I128" s="18" t="n">
        <v>0</v>
      </c>
      <c r="J128" s="17" t="n">
        <f aca="false">F128*(G128+ (G128= 0))*(H128+ (H128= 0))*(I128+ (I128= 0))</f>
        <v>12</v>
      </c>
      <c r="K128" s="13"/>
      <c r="L128" s="13"/>
      <c r="M128" s="13"/>
    </row>
    <row r="129" customFormat="false" ht="15" hidden="false" customHeight="false" outlineLevel="0" collapsed="false">
      <c r="A129" s="13"/>
      <c r="B129" s="13"/>
      <c r="C129" s="13"/>
      <c r="D129" s="14"/>
      <c r="E129" s="13"/>
      <c r="F129" s="13"/>
      <c r="G129" s="13"/>
      <c r="H129" s="13"/>
      <c r="I129" s="13"/>
      <c r="J129" s="19" t="s">
        <v>96</v>
      </c>
      <c r="K129" s="12" t="n">
        <f aca="false">SUM(J128:J128)</f>
        <v>12</v>
      </c>
      <c r="L129" s="18" t="n">
        <v>730.07</v>
      </c>
      <c r="M129" s="12" t="n">
        <f aca="false">ROUND(L129*K129,2)</f>
        <v>8760.84</v>
      </c>
    </row>
    <row r="130" customFormat="false" ht="0.75" hidden="false" customHeight="true" outlineLevel="0" collapsed="false">
      <c r="A130" s="20"/>
      <c r="B130" s="20"/>
      <c r="C130" s="20"/>
      <c r="D130" s="21"/>
      <c r="E130" s="20"/>
      <c r="F130" s="20"/>
      <c r="G130" s="20"/>
      <c r="H130" s="20"/>
      <c r="I130" s="20"/>
      <c r="J130" s="20"/>
      <c r="K130" s="20"/>
      <c r="L130" s="20"/>
      <c r="M130" s="20"/>
    </row>
    <row r="131" customFormat="false" ht="22.5" hidden="false" customHeight="false" outlineLevel="0" collapsed="false">
      <c r="A131" s="15" t="s">
        <v>97</v>
      </c>
      <c r="B131" s="15" t="s">
        <v>19</v>
      </c>
      <c r="C131" s="15" t="s">
        <v>20</v>
      </c>
      <c r="D131" s="16" t="s">
        <v>98</v>
      </c>
      <c r="E131" s="13"/>
      <c r="F131" s="13"/>
      <c r="G131" s="13"/>
      <c r="H131" s="13"/>
      <c r="I131" s="13"/>
      <c r="J131" s="13"/>
      <c r="K131" s="17" t="n">
        <f aca="false">K134</f>
        <v>73</v>
      </c>
      <c r="L131" s="17" t="n">
        <f aca="false">L134</f>
        <v>327.17</v>
      </c>
      <c r="M131" s="17" t="n">
        <f aca="false">M134</f>
        <v>23883.41</v>
      </c>
    </row>
    <row r="132" customFormat="false" ht="409.5" hidden="false" customHeight="false" outlineLevel="0" collapsed="false">
      <c r="A132" s="13"/>
      <c r="B132" s="13"/>
      <c r="C132" s="13"/>
      <c r="D132" s="14" t="s">
        <v>99</v>
      </c>
      <c r="E132" s="13"/>
      <c r="F132" s="13"/>
      <c r="G132" s="13"/>
      <c r="H132" s="13"/>
      <c r="I132" s="13"/>
      <c r="J132" s="13"/>
      <c r="K132" s="13"/>
      <c r="L132" s="13"/>
      <c r="M132" s="13"/>
    </row>
    <row r="133" customFormat="false" ht="15" hidden="false" customHeight="false" outlineLevel="0" collapsed="false">
      <c r="A133" s="13"/>
      <c r="B133" s="13"/>
      <c r="C133" s="13"/>
      <c r="D133" s="14"/>
      <c r="E133" s="15" t="s">
        <v>76</v>
      </c>
      <c r="F133" s="13" t="n">
        <v>73</v>
      </c>
      <c r="G133" s="18" t="n">
        <v>0</v>
      </c>
      <c r="H133" s="18" t="n">
        <v>0</v>
      </c>
      <c r="I133" s="18" t="n">
        <v>0</v>
      </c>
      <c r="J133" s="17" t="n">
        <f aca="false">F133*(G133+ (G133= 0))*(H133+ (H133= 0))*(I133+ (I133= 0))</f>
        <v>73</v>
      </c>
      <c r="K133" s="13"/>
      <c r="L133" s="13"/>
      <c r="M133" s="13"/>
    </row>
    <row r="134" customFormat="false" ht="15" hidden="false" customHeight="false" outlineLevel="0" collapsed="false">
      <c r="A134" s="13"/>
      <c r="B134" s="13"/>
      <c r="C134" s="13"/>
      <c r="D134" s="14"/>
      <c r="E134" s="13"/>
      <c r="F134" s="13"/>
      <c r="G134" s="13"/>
      <c r="H134" s="13"/>
      <c r="I134" s="13"/>
      <c r="J134" s="19" t="s">
        <v>100</v>
      </c>
      <c r="K134" s="12" t="n">
        <f aca="false">SUM(J133:J133)</f>
        <v>73</v>
      </c>
      <c r="L134" s="18" t="n">
        <v>327.17</v>
      </c>
      <c r="M134" s="12" t="n">
        <f aca="false">ROUND(L134*K134,2)</f>
        <v>23883.41</v>
      </c>
    </row>
    <row r="135" customFormat="false" ht="0.75" hidden="false" customHeight="true" outlineLevel="0" collapsed="false">
      <c r="A135" s="20"/>
      <c r="B135" s="20"/>
      <c r="C135" s="20"/>
      <c r="D135" s="21"/>
      <c r="E135" s="20"/>
      <c r="F135" s="20"/>
      <c r="G135" s="20"/>
      <c r="H135" s="20"/>
      <c r="I135" s="20"/>
      <c r="J135" s="20"/>
      <c r="K135" s="20"/>
      <c r="L135" s="20"/>
      <c r="M135" s="20"/>
    </row>
    <row r="136" customFormat="false" ht="22.5" hidden="false" customHeight="false" outlineLevel="0" collapsed="false">
      <c r="A136" s="15" t="s">
        <v>101</v>
      </c>
      <c r="B136" s="15" t="s">
        <v>19</v>
      </c>
      <c r="C136" s="15" t="s">
        <v>20</v>
      </c>
      <c r="D136" s="16" t="s">
        <v>102</v>
      </c>
      <c r="E136" s="13"/>
      <c r="F136" s="13"/>
      <c r="G136" s="13"/>
      <c r="H136" s="13"/>
      <c r="I136" s="13"/>
      <c r="J136" s="13"/>
      <c r="K136" s="17" t="n">
        <f aca="false">K140</f>
        <v>20</v>
      </c>
      <c r="L136" s="17" t="n">
        <f aca="false">L140</f>
        <v>306.77</v>
      </c>
      <c r="M136" s="17" t="n">
        <f aca="false">M140</f>
        <v>6135.4</v>
      </c>
    </row>
    <row r="137" customFormat="false" ht="409.5" hidden="false" customHeight="false" outlineLevel="0" collapsed="false">
      <c r="A137" s="13"/>
      <c r="B137" s="13"/>
      <c r="C137" s="13"/>
      <c r="D137" s="14" t="s">
        <v>103</v>
      </c>
      <c r="E137" s="13"/>
      <c r="F137" s="13"/>
      <c r="G137" s="13"/>
      <c r="H137" s="13"/>
      <c r="I137" s="13"/>
      <c r="J137" s="13"/>
      <c r="K137" s="13"/>
      <c r="L137" s="13"/>
      <c r="M137" s="13"/>
    </row>
    <row r="138" customFormat="false" ht="15" hidden="false" customHeight="false" outlineLevel="0" collapsed="false">
      <c r="A138" s="13"/>
      <c r="B138" s="13"/>
      <c r="C138" s="13"/>
      <c r="D138" s="14"/>
      <c r="E138" s="15" t="s">
        <v>91</v>
      </c>
      <c r="F138" s="13" t="n">
        <v>1</v>
      </c>
      <c r="G138" s="18" t="n">
        <v>0</v>
      </c>
      <c r="H138" s="18" t="n">
        <v>0</v>
      </c>
      <c r="I138" s="18" t="n">
        <v>0</v>
      </c>
      <c r="J138" s="17" t="n">
        <f aca="false">F138*(G138+ (G138= 0))*(H138+ (H138= 0))*(I138+ (I138= 0))</f>
        <v>1</v>
      </c>
      <c r="K138" s="13"/>
      <c r="L138" s="13"/>
      <c r="M138" s="13"/>
    </row>
    <row r="139" customFormat="false" ht="15" hidden="false" customHeight="false" outlineLevel="0" collapsed="false">
      <c r="A139" s="13"/>
      <c r="B139" s="13"/>
      <c r="C139" s="13"/>
      <c r="D139" s="14"/>
      <c r="E139" s="15" t="s">
        <v>33</v>
      </c>
      <c r="F139" s="13" t="n">
        <v>19</v>
      </c>
      <c r="G139" s="18" t="n">
        <v>0</v>
      </c>
      <c r="H139" s="18" t="n">
        <v>0</v>
      </c>
      <c r="I139" s="18" t="n">
        <v>0</v>
      </c>
      <c r="J139" s="17" t="n">
        <f aca="false">F139*(G139+ (G139= 0))*(H139+ (H139= 0))*(I139+ (I139= 0))</f>
        <v>19</v>
      </c>
      <c r="K139" s="13"/>
      <c r="L139" s="13"/>
      <c r="M139" s="13"/>
    </row>
    <row r="140" customFormat="false" ht="15" hidden="false" customHeight="false" outlineLevel="0" collapsed="false">
      <c r="A140" s="13"/>
      <c r="B140" s="13"/>
      <c r="C140" s="13"/>
      <c r="D140" s="14"/>
      <c r="E140" s="13"/>
      <c r="F140" s="13"/>
      <c r="G140" s="13"/>
      <c r="H140" s="13"/>
      <c r="I140" s="13"/>
      <c r="J140" s="19" t="s">
        <v>104</v>
      </c>
      <c r="K140" s="12" t="n">
        <f aca="false">SUM(J138:J139)</f>
        <v>20</v>
      </c>
      <c r="L140" s="18" t="n">
        <v>306.77</v>
      </c>
      <c r="M140" s="12" t="n">
        <f aca="false">ROUND(L140*K140,2)</f>
        <v>6135.4</v>
      </c>
    </row>
    <row r="141" customFormat="false" ht="0.75" hidden="false" customHeight="true" outlineLevel="0" collapsed="false">
      <c r="A141" s="20"/>
      <c r="B141" s="20"/>
      <c r="C141" s="20"/>
      <c r="D141" s="21"/>
      <c r="E141" s="20"/>
      <c r="F141" s="20"/>
      <c r="G141" s="20"/>
      <c r="H141" s="20"/>
      <c r="I141" s="20"/>
      <c r="J141" s="20"/>
      <c r="K141" s="20"/>
      <c r="L141" s="20"/>
      <c r="M141" s="20"/>
    </row>
    <row r="142" customFormat="false" ht="22.5" hidden="false" customHeight="false" outlineLevel="0" collapsed="false">
      <c r="A142" s="15" t="s">
        <v>105</v>
      </c>
      <c r="B142" s="15" t="s">
        <v>19</v>
      </c>
      <c r="C142" s="15" t="s">
        <v>20</v>
      </c>
      <c r="D142" s="16" t="s">
        <v>106</v>
      </c>
      <c r="E142" s="13"/>
      <c r="F142" s="13"/>
      <c r="G142" s="13"/>
      <c r="H142" s="13"/>
      <c r="I142" s="13"/>
      <c r="J142" s="13"/>
      <c r="K142" s="17" t="n">
        <f aca="false">K145</f>
        <v>36</v>
      </c>
      <c r="L142" s="17" t="n">
        <f aca="false">L145</f>
        <v>341.19</v>
      </c>
      <c r="M142" s="17" t="n">
        <f aca="false">M145</f>
        <v>12282.84</v>
      </c>
    </row>
    <row r="143" customFormat="false" ht="409.5" hidden="false" customHeight="false" outlineLevel="0" collapsed="false">
      <c r="A143" s="13"/>
      <c r="B143" s="13"/>
      <c r="C143" s="13"/>
      <c r="D143" s="14" t="s">
        <v>107</v>
      </c>
      <c r="E143" s="13"/>
      <c r="F143" s="13"/>
      <c r="G143" s="13"/>
      <c r="H143" s="13"/>
      <c r="I143" s="13"/>
      <c r="J143" s="13"/>
      <c r="K143" s="13"/>
      <c r="L143" s="13"/>
      <c r="M143" s="13"/>
    </row>
    <row r="144" customFormat="false" ht="15" hidden="false" customHeight="false" outlineLevel="0" collapsed="false">
      <c r="A144" s="13"/>
      <c r="B144" s="13"/>
      <c r="C144" s="13"/>
      <c r="D144" s="14"/>
      <c r="E144" s="15" t="s">
        <v>85</v>
      </c>
      <c r="F144" s="13" t="n">
        <v>36</v>
      </c>
      <c r="G144" s="18" t="n">
        <v>0</v>
      </c>
      <c r="H144" s="18" t="n">
        <v>0</v>
      </c>
      <c r="I144" s="18" t="n">
        <v>0</v>
      </c>
      <c r="J144" s="17" t="n">
        <f aca="false">F144*(G144+ (G144= 0))*(H144+ (H144= 0))*(I144+ (I144= 0))</f>
        <v>36</v>
      </c>
      <c r="K144" s="13"/>
      <c r="L144" s="13"/>
      <c r="M144" s="13"/>
    </row>
    <row r="145" customFormat="false" ht="15" hidden="false" customHeight="false" outlineLevel="0" collapsed="false">
      <c r="A145" s="13"/>
      <c r="B145" s="13"/>
      <c r="C145" s="13"/>
      <c r="D145" s="14"/>
      <c r="E145" s="13"/>
      <c r="F145" s="13"/>
      <c r="G145" s="13"/>
      <c r="H145" s="13"/>
      <c r="I145" s="13"/>
      <c r="J145" s="19" t="s">
        <v>108</v>
      </c>
      <c r="K145" s="12" t="n">
        <f aca="false">SUM(J144:J144)</f>
        <v>36</v>
      </c>
      <c r="L145" s="18" t="n">
        <v>341.19</v>
      </c>
      <c r="M145" s="12" t="n">
        <f aca="false">ROUND(L145*K145,2)</f>
        <v>12282.84</v>
      </c>
    </row>
    <row r="146" customFormat="false" ht="0.75" hidden="false" customHeight="true" outlineLevel="0" collapsed="false">
      <c r="A146" s="20"/>
      <c r="B146" s="20"/>
      <c r="C146" s="20"/>
      <c r="D146" s="21"/>
      <c r="E146" s="20"/>
      <c r="F146" s="20"/>
      <c r="G146" s="20"/>
      <c r="H146" s="20"/>
      <c r="I146" s="20"/>
      <c r="J146" s="20"/>
      <c r="K146" s="20"/>
      <c r="L146" s="20"/>
      <c r="M146" s="20"/>
    </row>
    <row r="147" customFormat="false" ht="22.5" hidden="false" customHeight="false" outlineLevel="0" collapsed="false">
      <c r="A147" s="15" t="s">
        <v>109</v>
      </c>
      <c r="B147" s="15" t="s">
        <v>19</v>
      </c>
      <c r="C147" s="15" t="s">
        <v>20</v>
      </c>
      <c r="D147" s="16" t="s">
        <v>110</v>
      </c>
      <c r="E147" s="13"/>
      <c r="F147" s="13"/>
      <c r="G147" s="13"/>
      <c r="H147" s="13"/>
      <c r="I147" s="13"/>
      <c r="J147" s="13"/>
      <c r="K147" s="17" t="n">
        <f aca="false">K151</f>
        <v>29</v>
      </c>
      <c r="L147" s="17" t="n">
        <f aca="false">L151</f>
        <v>380.08</v>
      </c>
      <c r="M147" s="17" t="n">
        <f aca="false">M151</f>
        <v>11022.32</v>
      </c>
    </row>
    <row r="148" customFormat="false" ht="409.5" hidden="false" customHeight="false" outlineLevel="0" collapsed="false">
      <c r="A148" s="13"/>
      <c r="B148" s="13"/>
      <c r="C148" s="13"/>
      <c r="D148" s="14" t="s">
        <v>111</v>
      </c>
      <c r="E148" s="13"/>
      <c r="F148" s="13"/>
      <c r="G148" s="13"/>
      <c r="H148" s="13"/>
      <c r="I148" s="13"/>
      <c r="J148" s="13"/>
      <c r="K148" s="13"/>
      <c r="L148" s="13"/>
      <c r="M148" s="13"/>
    </row>
    <row r="149" customFormat="false" ht="15" hidden="false" customHeight="false" outlineLevel="0" collapsed="false">
      <c r="A149" s="13"/>
      <c r="B149" s="13"/>
      <c r="C149" s="13"/>
      <c r="D149" s="14"/>
      <c r="E149" s="15" t="s">
        <v>91</v>
      </c>
      <c r="F149" s="13" t="n">
        <v>2</v>
      </c>
      <c r="G149" s="18" t="n">
        <v>0</v>
      </c>
      <c r="H149" s="18" t="n">
        <v>0</v>
      </c>
      <c r="I149" s="18" t="n">
        <v>0</v>
      </c>
      <c r="J149" s="17" t="n">
        <f aca="false">F149*(G149+ (G149= 0))*(H149+ (H149= 0))*(I149+ (I149= 0))</f>
        <v>2</v>
      </c>
      <c r="K149" s="13"/>
      <c r="L149" s="13"/>
      <c r="M149" s="13"/>
    </row>
    <row r="150" customFormat="false" ht="15" hidden="false" customHeight="false" outlineLevel="0" collapsed="false">
      <c r="A150" s="13"/>
      <c r="B150" s="13"/>
      <c r="C150" s="13"/>
      <c r="D150" s="14"/>
      <c r="E150" s="15" t="s">
        <v>32</v>
      </c>
      <c r="F150" s="13" t="n">
        <v>27</v>
      </c>
      <c r="G150" s="18" t="n">
        <v>0</v>
      </c>
      <c r="H150" s="18" t="n">
        <v>0</v>
      </c>
      <c r="I150" s="18" t="n">
        <v>0</v>
      </c>
      <c r="J150" s="17" t="n">
        <f aca="false">F150*(G150+ (G150= 0))*(H150+ (H150= 0))*(I150+ (I150= 0))</f>
        <v>27</v>
      </c>
      <c r="K150" s="13"/>
      <c r="L150" s="13"/>
      <c r="M150" s="13"/>
    </row>
    <row r="151" customFormat="false" ht="15" hidden="false" customHeight="false" outlineLevel="0" collapsed="false">
      <c r="A151" s="13"/>
      <c r="B151" s="13"/>
      <c r="C151" s="13"/>
      <c r="D151" s="14"/>
      <c r="E151" s="13"/>
      <c r="F151" s="13"/>
      <c r="G151" s="13"/>
      <c r="H151" s="13"/>
      <c r="I151" s="13"/>
      <c r="J151" s="19" t="s">
        <v>112</v>
      </c>
      <c r="K151" s="12" t="n">
        <f aca="false">SUM(J149:J150)</f>
        <v>29</v>
      </c>
      <c r="L151" s="18" t="n">
        <v>380.08</v>
      </c>
      <c r="M151" s="12" t="n">
        <f aca="false">ROUND(L151*K151,2)</f>
        <v>11022.32</v>
      </c>
    </row>
    <row r="152" customFormat="false" ht="0.75" hidden="false" customHeight="true" outlineLevel="0" collapsed="false">
      <c r="A152" s="20"/>
      <c r="B152" s="20"/>
      <c r="C152" s="20"/>
      <c r="D152" s="21"/>
      <c r="E152" s="20"/>
      <c r="F152" s="20"/>
      <c r="G152" s="20"/>
      <c r="H152" s="20"/>
      <c r="I152" s="20"/>
      <c r="J152" s="20"/>
      <c r="K152" s="20"/>
      <c r="L152" s="20"/>
      <c r="M152" s="20"/>
    </row>
    <row r="153" customFormat="false" ht="22.5" hidden="false" customHeight="false" outlineLevel="0" collapsed="false">
      <c r="A153" s="15" t="s">
        <v>113</v>
      </c>
      <c r="B153" s="15" t="s">
        <v>19</v>
      </c>
      <c r="C153" s="15" t="s">
        <v>20</v>
      </c>
      <c r="D153" s="16" t="s">
        <v>114</v>
      </c>
      <c r="E153" s="13"/>
      <c r="F153" s="13"/>
      <c r="G153" s="13"/>
      <c r="H153" s="13"/>
      <c r="I153" s="13"/>
      <c r="J153" s="13"/>
      <c r="K153" s="17" t="n">
        <f aca="false">K159</f>
        <v>88</v>
      </c>
      <c r="L153" s="17" t="n">
        <f aca="false">L159</f>
        <v>316.33</v>
      </c>
      <c r="M153" s="17" t="n">
        <f aca="false">M159</f>
        <v>27837.04</v>
      </c>
    </row>
    <row r="154" customFormat="false" ht="409.5" hidden="false" customHeight="false" outlineLevel="0" collapsed="false">
      <c r="A154" s="13"/>
      <c r="B154" s="13"/>
      <c r="C154" s="13"/>
      <c r="D154" s="14" t="s">
        <v>115</v>
      </c>
      <c r="E154" s="13"/>
      <c r="F154" s="13"/>
      <c r="G154" s="13"/>
      <c r="H154" s="13"/>
      <c r="I154" s="13"/>
      <c r="J154" s="13"/>
      <c r="K154" s="13"/>
      <c r="L154" s="13"/>
      <c r="M154" s="13"/>
    </row>
    <row r="155" customFormat="false" ht="15" hidden="false" customHeight="false" outlineLevel="0" collapsed="false">
      <c r="A155" s="13"/>
      <c r="B155" s="13"/>
      <c r="C155" s="13"/>
      <c r="D155" s="14"/>
      <c r="E155" s="15" t="s">
        <v>83</v>
      </c>
      <c r="F155" s="13" t="n">
        <v>26</v>
      </c>
      <c r="G155" s="18" t="n">
        <v>0</v>
      </c>
      <c r="H155" s="18" t="n">
        <v>0</v>
      </c>
      <c r="I155" s="18" t="n">
        <v>0</v>
      </c>
      <c r="J155" s="17" t="n">
        <f aca="false">F155*(G155+ (G155= 0))*(H155+ (H155= 0))*(I155+ (I155= 0))</f>
        <v>26</v>
      </c>
      <c r="K155" s="13"/>
      <c r="L155" s="13"/>
      <c r="M155" s="13"/>
    </row>
    <row r="156" customFormat="false" ht="15" hidden="false" customHeight="false" outlineLevel="0" collapsed="false">
      <c r="A156" s="13"/>
      <c r="B156" s="13"/>
      <c r="C156" s="13"/>
      <c r="D156" s="14"/>
      <c r="E156" s="15" t="s">
        <v>84</v>
      </c>
      <c r="F156" s="13" t="n">
        <v>23</v>
      </c>
      <c r="G156" s="18" t="n">
        <v>0</v>
      </c>
      <c r="H156" s="18" t="n">
        <v>0</v>
      </c>
      <c r="I156" s="18" t="n">
        <v>0</v>
      </c>
      <c r="J156" s="17" t="n">
        <f aca="false">F156*(G156+ (G156= 0))*(H156+ (H156= 0))*(I156+ (I156= 0))</f>
        <v>23</v>
      </c>
      <c r="K156" s="13"/>
      <c r="L156" s="13"/>
      <c r="M156" s="13"/>
    </row>
    <row r="157" customFormat="false" ht="15" hidden="false" customHeight="false" outlineLevel="0" collapsed="false">
      <c r="A157" s="13"/>
      <c r="B157" s="13"/>
      <c r="C157" s="13"/>
      <c r="D157" s="14"/>
      <c r="E157" s="15" t="s">
        <v>85</v>
      </c>
      <c r="F157" s="13" t="n">
        <v>5</v>
      </c>
      <c r="G157" s="18" t="n">
        <v>0</v>
      </c>
      <c r="H157" s="18" t="n">
        <v>0</v>
      </c>
      <c r="I157" s="18" t="n">
        <v>0</v>
      </c>
      <c r="J157" s="17" t="n">
        <f aca="false">F157*(G157+ (G157= 0))*(H157+ (H157= 0))*(I157+ (I157= 0))</f>
        <v>5</v>
      </c>
      <c r="K157" s="13"/>
      <c r="L157" s="13"/>
      <c r="M157" s="13"/>
    </row>
    <row r="158" customFormat="false" ht="15" hidden="false" customHeight="false" outlineLevel="0" collapsed="false">
      <c r="A158" s="13"/>
      <c r="B158" s="13"/>
      <c r="C158" s="13"/>
      <c r="D158" s="14"/>
      <c r="E158" s="15" t="s">
        <v>69</v>
      </c>
      <c r="F158" s="13" t="n">
        <v>34</v>
      </c>
      <c r="G158" s="18" t="n">
        <v>0</v>
      </c>
      <c r="H158" s="18" t="n">
        <v>0</v>
      </c>
      <c r="I158" s="18" t="n">
        <v>0</v>
      </c>
      <c r="J158" s="17" t="n">
        <f aca="false">F158*(G158+ (G158= 0))*(H158+ (H158= 0))*(I158+ (I158= 0))</f>
        <v>34</v>
      </c>
      <c r="K158" s="13"/>
      <c r="L158" s="13"/>
      <c r="M158" s="13"/>
    </row>
    <row r="159" customFormat="false" ht="15" hidden="false" customHeight="false" outlineLevel="0" collapsed="false">
      <c r="A159" s="13"/>
      <c r="B159" s="13"/>
      <c r="C159" s="13"/>
      <c r="D159" s="14"/>
      <c r="E159" s="13"/>
      <c r="F159" s="13"/>
      <c r="G159" s="13"/>
      <c r="H159" s="13"/>
      <c r="I159" s="13"/>
      <c r="J159" s="19" t="s">
        <v>116</v>
      </c>
      <c r="K159" s="12" t="n">
        <f aca="false">SUM(J155:J158)</f>
        <v>88</v>
      </c>
      <c r="L159" s="18" t="n">
        <v>316.33</v>
      </c>
      <c r="M159" s="12" t="n">
        <f aca="false">ROUND(L159*K159,2)</f>
        <v>27837.04</v>
      </c>
    </row>
    <row r="160" customFormat="false" ht="0.75" hidden="false" customHeight="true" outlineLevel="0" collapsed="false">
      <c r="A160" s="20"/>
      <c r="B160" s="20"/>
      <c r="C160" s="20"/>
      <c r="D160" s="21"/>
      <c r="E160" s="20"/>
      <c r="F160" s="20"/>
      <c r="G160" s="20"/>
      <c r="H160" s="20"/>
      <c r="I160" s="20"/>
      <c r="J160" s="20"/>
      <c r="K160" s="20"/>
      <c r="L160" s="20"/>
      <c r="M160" s="20"/>
    </row>
    <row r="161" customFormat="false" ht="22.5" hidden="false" customHeight="false" outlineLevel="0" collapsed="false">
      <c r="A161" s="15" t="s">
        <v>117</v>
      </c>
      <c r="B161" s="15" t="s">
        <v>19</v>
      </c>
      <c r="C161" s="15" t="s">
        <v>20</v>
      </c>
      <c r="D161" s="16" t="s">
        <v>118</v>
      </c>
      <c r="E161" s="13"/>
      <c r="F161" s="13"/>
      <c r="G161" s="13"/>
      <c r="H161" s="13"/>
      <c r="I161" s="13"/>
      <c r="J161" s="13"/>
      <c r="K161" s="17" t="n">
        <f aca="false">K166</f>
        <v>42</v>
      </c>
      <c r="L161" s="17" t="n">
        <f aca="false">L166</f>
        <v>364.14</v>
      </c>
      <c r="M161" s="17" t="n">
        <f aca="false">M166</f>
        <v>15293.88</v>
      </c>
    </row>
    <row r="162" customFormat="false" ht="409.5" hidden="false" customHeight="false" outlineLevel="0" collapsed="false">
      <c r="A162" s="13"/>
      <c r="B162" s="13"/>
      <c r="C162" s="13"/>
      <c r="D162" s="14" t="s">
        <v>119</v>
      </c>
      <c r="E162" s="13"/>
      <c r="F162" s="13"/>
      <c r="G162" s="13"/>
      <c r="H162" s="13"/>
      <c r="I162" s="13"/>
      <c r="J162" s="13"/>
      <c r="K162" s="13"/>
      <c r="L162" s="13"/>
      <c r="M162" s="13"/>
    </row>
    <row r="163" customFormat="false" ht="15" hidden="false" customHeight="false" outlineLevel="0" collapsed="false">
      <c r="A163" s="13"/>
      <c r="B163" s="13"/>
      <c r="C163" s="13"/>
      <c r="D163" s="14"/>
      <c r="E163" s="15" t="s">
        <v>84</v>
      </c>
      <c r="F163" s="13" t="n">
        <v>29</v>
      </c>
      <c r="G163" s="18" t="n">
        <v>0</v>
      </c>
      <c r="H163" s="18" t="n">
        <v>0</v>
      </c>
      <c r="I163" s="18" t="n">
        <v>0</v>
      </c>
      <c r="J163" s="17" t="n">
        <f aca="false">F163*(G163+ (G163= 0))*(H163+ (H163= 0))*(I163+ (I163= 0))</f>
        <v>29</v>
      </c>
      <c r="K163" s="13"/>
      <c r="L163" s="13"/>
      <c r="M163" s="13"/>
    </row>
    <row r="164" customFormat="false" ht="15" hidden="false" customHeight="false" outlineLevel="0" collapsed="false">
      <c r="A164" s="13"/>
      <c r="B164" s="13"/>
      <c r="C164" s="13"/>
      <c r="D164" s="14"/>
      <c r="E164" s="15" t="s">
        <v>85</v>
      </c>
      <c r="F164" s="13" t="n">
        <v>12</v>
      </c>
      <c r="G164" s="18" t="n">
        <v>0</v>
      </c>
      <c r="H164" s="18" t="n">
        <v>0</v>
      </c>
      <c r="I164" s="18" t="n">
        <v>0</v>
      </c>
      <c r="J164" s="17" t="n">
        <f aca="false">F164*(G164+ (G164= 0))*(H164+ (H164= 0))*(I164+ (I164= 0))</f>
        <v>12</v>
      </c>
      <c r="K164" s="13"/>
      <c r="L164" s="13"/>
      <c r="M164" s="13"/>
    </row>
    <row r="165" customFormat="false" ht="15" hidden="false" customHeight="false" outlineLevel="0" collapsed="false">
      <c r="A165" s="13"/>
      <c r="B165" s="13"/>
      <c r="C165" s="13"/>
      <c r="D165" s="14"/>
      <c r="E165" s="15" t="s">
        <v>75</v>
      </c>
      <c r="F165" s="13" t="n">
        <v>1</v>
      </c>
      <c r="G165" s="18" t="n">
        <v>0</v>
      </c>
      <c r="H165" s="18" t="n">
        <v>0</v>
      </c>
      <c r="I165" s="18" t="n">
        <v>0</v>
      </c>
      <c r="J165" s="17" t="n">
        <f aca="false">F165*(G165+ (G165= 0))*(H165+ (H165= 0))*(I165+ (I165= 0))</f>
        <v>1</v>
      </c>
      <c r="K165" s="13"/>
      <c r="L165" s="13"/>
      <c r="M165" s="13"/>
    </row>
    <row r="166" customFormat="false" ht="15" hidden="false" customHeight="false" outlineLevel="0" collapsed="false">
      <c r="A166" s="13"/>
      <c r="B166" s="13"/>
      <c r="C166" s="13"/>
      <c r="D166" s="14"/>
      <c r="E166" s="13"/>
      <c r="F166" s="13"/>
      <c r="G166" s="13"/>
      <c r="H166" s="13"/>
      <c r="I166" s="13"/>
      <c r="J166" s="19" t="s">
        <v>120</v>
      </c>
      <c r="K166" s="12" t="n">
        <f aca="false">SUM(J163:J165)</f>
        <v>42</v>
      </c>
      <c r="L166" s="18" t="n">
        <v>364.14</v>
      </c>
      <c r="M166" s="12" t="n">
        <f aca="false">ROUND(L166*K166,2)</f>
        <v>15293.88</v>
      </c>
    </row>
    <row r="167" customFormat="false" ht="0.75" hidden="false" customHeight="true" outlineLevel="0" collapsed="false">
      <c r="A167" s="20"/>
      <c r="B167" s="20"/>
      <c r="C167" s="20"/>
      <c r="D167" s="21"/>
      <c r="E167" s="20"/>
      <c r="F167" s="20"/>
      <c r="G167" s="20"/>
      <c r="H167" s="20"/>
      <c r="I167" s="20"/>
      <c r="J167" s="20"/>
      <c r="K167" s="20"/>
      <c r="L167" s="20"/>
      <c r="M167" s="20"/>
    </row>
    <row r="168" customFormat="false" ht="22.5" hidden="false" customHeight="false" outlineLevel="0" collapsed="false">
      <c r="A168" s="15" t="s">
        <v>121</v>
      </c>
      <c r="B168" s="15" t="s">
        <v>19</v>
      </c>
      <c r="C168" s="15" t="s">
        <v>20</v>
      </c>
      <c r="D168" s="16" t="s">
        <v>122</v>
      </c>
      <c r="E168" s="13"/>
      <c r="F168" s="13"/>
      <c r="G168" s="13"/>
      <c r="H168" s="13"/>
      <c r="I168" s="13"/>
      <c r="J168" s="13"/>
      <c r="K168" s="17" t="n">
        <f aca="false">K172</f>
        <v>99</v>
      </c>
      <c r="L168" s="17" t="n">
        <f aca="false">L172</f>
        <v>380.08</v>
      </c>
      <c r="M168" s="17" t="n">
        <f aca="false">M172</f>
        <v>37627.92</v>
      </c>
    </row>
    <row r="169" customFormat="false" ht="409.5" hidden="false" customHeight="false" outlineLevel="0" collapsed="false">
      <c r="A169" s="13"/>
      <c r="B169" s="13"/>
      <c r="C169" s="13"/>
      <c r="D169" s="14" t="s">
        <v>123</v>
      </c>
      <c r="E169" s="13"/>
      <c r="F169" s="13"/>
      <c r="G169" s="13"/>
      <c r="H169" s="13"/>
      <c r="I169" s="13"/>
      <c r="J169" s="13"/>
      <c r="K169" s="13"/>
      <c r="L169" s="13"/>
      <c r="M169" s="13"/>
    </row>
    <row r="170" customFormat="false" ht="15" hidden="false" customHeight="false" outlineLevel="0" collapsed="false">
      <c r="A170" s="13"/>
      <c r="B170" s="13"/>
      <c r="C170" s="13"/>
      <c r="D170" s="14"/>
      <c r="E170" s="15" t="s">
        <v>39</v>
      </c>
      <c r="F170" s="13" t="n">
        <v>53</v>
      </c>
      <c r="G170" s="18" t="n">
        <v>0</v>
      </c>
      <c r="H170" s="18" t="n">
        <v>0</v>
      </c>
      <c r="I170" s="18" t="n">
        <v>0</v>
      </c>
      <c r="J170" s="17" t="n">
        <f aca="false">F170*(G170+ (G170= 0))*(H170+ (H170= 0))*(I170+ (I170= 0))</f>
        <v>53</v>
      </c>
      <c r="K170" s="13"/>
      <c r="L170" s="13"/>
      <c r="M170" s="13"/>
    </row>
    <row r="171" customFormat="false" ht="15" hidden="false" customHeight="false" outlineLevel="0" collapsed="false">
      <c r="A171" s="13"/>
      <c r="B171" s="13"/>
      <c r="C171" s="13"/>
      <c r="D171" s="14"/>
      <c r="E171" s="15" t="s">
        <v>91</v>
      </c>
      <c r="F171" s="13" t="n">
        <v>46</v>
      </c>
      <c r="G171" s="18" t="n">
        <v>0</v>
      </c>
      <c r="H171" s="18" t="n">
        <v>0</v>
      </c>
      <c r="I171" s="18" t="n">
        <v>0</v>
      </c>
      <c r="J171" s="17" t="n">
        <f aca="false">F171*(G171+ (G171= 0))*(H171+ (H171= 0))*(I171+ (I171= 0))</f>
        <v>46</v>
      </c>
      <c r="K171" s="13"/>
      <c r="L171" s="13"/>
      <c r="M171" s="13"/>
    </row>
    <row r="172" customFormat="false" ht="15" hidden="false" customHeight="false" outlineLevel="0" collapsed="false">
      <c r="A172" s="13"/>
      <c r="B172" s="13"/>
      <c r="C172" s="13"/>
      <c r="D172" s="14"/>
      <c r="E172" s="13"/>
      <c r="F172" s="13"/>
      <c r="G172" s="13"/>
      <c r="H172" s="13"/>
      <c r="I172" s="13"/>
      <c r="J172" s="19" t="s">
        <v>124</v>
      </c>
      <c r="K172" s="12" t="n">
        <f aca="false">SUM(J170:J171)</f>
        <v>99</v>
      </c>
      <c r="L172" s="18" t="n">
        <v>380.08</v>
      </c>
      <c r="M172" s="12" t="n">
        <f aca="false">ROUND(L172*K172,2)</f>
        <v>37627.92</v>
      </c>
    </row>
    <row r="173" customFormat="false" ht="0.75" hidden="false" customHeight="true" outlineLevel="0" collapsed="false">
      <c r="A173" s="20"/>
      <c r="B173" s="20"/>
      <c r="C173" s="20"/>
      <c r="D173" s="21"/>
      <c r="E173" s="20"/>
      <c r="F173" s="20"/>
      <c r="G173" s="20"/>
      <c r="H173" s="20"/>
      <c r="I173" s="20"/>
      <c r="J173" s="20"/>
      <c r="K173" s="20"/>
      <c r="L173" s="20"/>
      <c r="M173" s="20"/>
    </row>
    <row r="174" customFormat="false" ht="22.5" hidden="false" customHeight="false" outlineLevel="0" collapsed="false">
      <c r="A174" s="15" t="s">
        <v>125</v>
      </c>
      <c r="B174" s="15" t="s">
        <v>19</v>
      </c>
      <c r="C174" s="15" t="s">
        <v>20</v>
      </c>
      <c r="D174" s="16" t="s">
        <v>126</v>
      </c>
      <c r="E174" s="13"/>
      <c r="F174" s="13"/>
      <c r="G174" s="13"/>
      <c r="H174" s="13"/>
      <c r="I174" s="13"/>
      <c r="J174" s="13"/>
      <c r="K174" s="17" t="n">
        <f aca="false">K180</f>
        <v>61</v>
      </c>
      <c r="L174" s="17" t="n">
        <f aca="false">L180</f>
        <v>207.32</v>
      </c>
      <c r="M174" s="17" t="n">
        <f aca="false">M180</f>
        <v>12646.52</v>
      </c>
    </row>
    <row r="175" customFormat="false" ht="409.5" hidden="false" customHeight="false" outlineLevel="0" collapsed="false">
      <c r="A175" s="13"/>
      <c r="B175" s="13"/>
      <c r="C175" s="13"/>
      <c r="D175" s="14" t="s">
        <v>127</v>
      </c>
      <c r="E175" s="13"/>
      <c r="F175" s="13"/>
      <c r="G175" s="13"/>
      <c r="H175" s="13"/>
      <c r="I175" s="13"/>
      <c r="J175" s="13"/>
      <c r="K175" s="13"/>
      <c r="L175" s="13"/>
      <c r="M175" s="13"/>
    </row>
    <row r="176" customFormat="false" ht="15" hidden="false" customHeight="false" outlineLevel="0" collapsed="false">
      <c r="A176" s="13"/>
      <c r="B176" s="13"/>
      <c r="C176" s="13"/>
      <c r="D176" s="14"/>
      <c r="E176" s="15" t="s">
        <v>83</v>
      </c>
      <c r="F176" s="13" t="n">
        <v>0</v>
      </c>
      <c r="G176" s="18" t="n">
        <v>0</v>
      </c>
      <c r="H176" s="18" t="n">
        <v>0</v>
      </c>
      <c r="I176" s="18" t="n">
        <v>0</v>
      </c>
      <c r="J176" s="17" t="n">
        <f aca="false">F176*(G176+ (G176= 0))*(H176+ (H176= 0))*(I176+ (I176= 0))</f>
        <v>0</v>
      </c>
      <c r="K176" s="13"/>
      <c r="L176" s="13"/>
      <c r="M176" s="13"/>
    </row>
    <row r="177" customFormat="false" ht="15" hidden="false" customHeight="false" outlineLevel="0" collapsed="false">
      <c r="A177" s="13"/>
      <c r="B177" s="13"/>
      <c r="C177" s="13"/>
      <c r="D177" s="14"/>
      <c r="E177" s="15" t="s">
        <v>64</v>
      </c>
      <c r="F177" s="13" t="n">
        <v>23</v>
      </c>
      <c r="G177" s="18" t="n">
        <v>0</v>
      </c>
      <c r="H177" s="18" t="n">
        <v>0</v>
      </c>
      <c r="I177" s="18" t="n">
        <v>0</v>
      </c>
      <c r="J177" s="17" t="n">
        <f aca="false">F177*(G177+ (G177= 0))*(H177+ (H177= 0))*(I177+ (I177= 0))</f>
        <v>23</v>
      </c>
      <c r="K177" s="13"/>
      <c r="L177" s="13"/>
      <c r="M177" s="13"/>
    </row>
    <row r="178" customFormat="false" ht="15" hidden="false" customHeight="false" outlineLevel="0" collapsed="false">
      <c r="A178" s="13"/>
      <c r="B178" s="13"/>
      <c r="C178" s="13"/>
      <c r="D178" s="14"/>
      <c r="E178" s="15" t="s">
        <v>128</v>
      </c>
      <c r="F178" s="13" t="n">
        <v>11</v>
      </c>
      <c r="G178" s="18" t="n">
        <v>0</v>
      </c>
      <c r="H178" s="18" t="n">
        <v>0</v>
      </c>
      <c r="I178" s="18" t="n">
        <v>0</v>
      </c>
      <c r="J178" s="17" t="n">
        <f aca="false">F178*(G178+ (G178= 0))*(H178+ (H178= 0))*(I178+ (I178= 0))</f>
        <v>11</v>
      </c>
      <c r="K178" s="13"/>
      <c r="L178" s="13"/>
      <c r="M178" s="13"/>
    </row>
    <row r="179" customFormat="false" ht="15" hidden="false" customHeight="false" outlineLevel="0" collapsed="false">
      <c r="A179" s="13"/>
      <c r="B179" s="13"/>
      <c r="C179" s="13"/>
      <c r="D179" s="14"/>
      <c r="E179" s="15" t="s">
        <v>129</v>
      </c>
      <c r="F179" s="13" t="n">
        <v>27</v>
      </c>
      <c r="G179" s="18" t="n">
        <v>0</v>
      </c>
      <c r="H179" s="18" t="n">
        <v>0</v>
      </c>
      <c r="I179" s="18" t="n">
        <v>0</v>
      </c>
      <c r="J179" s="17" t="n">
        <f aca="false">F179*(G179+ (G179= 0))*(H179+ (H179= 0))*(I179+ (I179= 0))</f>
        <v>27</v>
      </c>
      <c r="K179" s="13"/>
      <c r="L179" s="13"/>
      <c r="M179" s="13"/>
    </row>
    <row r="180" customFormat="false" ht="15" hidden="false" customHeight="false" outlineLevel="0" collapsed="false">
      <c r="A180" s="13"/>
      <c r="B180" s="13"/>
      <c r="C180" s="13"/>
      <c r="D180" s="14"/>
      <c r="E180" s="13"/>
      <c r="F180" s="13"/>
      <c r="G180" s="13"/>
      <c r="H180" s="13"/>
      <c r="I180" s="13"/>
      <c r="J180" s="19" t="s">
        <v>130</v>
      </c>
      <c r="K180" s="12" t="n">
        <f aca="false">SUM(J176:J179)</f>
        <v>61</v>
      </c>
      <c r="L180" s="18" t="n">
        <v>207.32</v>
      </c>
      <c r="M180" s="12" t="n">
        <f aca="false">ROUND(L180*K180,2)</f>
        <v>12646.52</v>
      </c>
    </row>
    <row r="181" customFormat="false" ht="0.75" hidden="false" customHeight="true" outlineLevel="0" collapsed="false">
      <c r="A181" s="20"/>
      <c r="B181" s="20"/>
      <c r="C181" s="20"/>
      <c r="D181" s="21"/>
      <c r="E181" s="20"/>
      <c r="F181" s="20"/>
      <c r="G181" s="20"/>
      <c r="H181" s="20"/>
      <c r="I181" s="20"/>
      <c r="J181" s="20"/>
      <c r="K181" s="20"/>
      <c r="L181" s="20"/>
      <c r="M181" s="20"/>
    </row>
    <row r="182" customFormat="false" ht="22.5" hidden="false" customHeight="false" outlineLevel="0" collapsed="false">
      <c r="A182" s="15" t="s">
        <v>131</v>
      </c>
      <c r="B182" s="15" t="s">
        <v>19</v>
      </c>
      <c r="C182" s="15" t="s">
        <v>20</v>
      </c>
      <c r="D182" s="16" t="s">
        <v>132</v>
      </c>
      <c r="E182" s="13"/>
      <c r="F182" s="13"/>
      <c r="G182" s="13"/>
      <c r="H182" s="13"/>
      <c r="I182" s="13"/>
      <c r="J182" s="13"/>
      <c r="K182" s="17" t="n">
        <f aca="false">K198</f>
        <v>230</v>
      </c>
      <c r="L182" s="17" t="n">
        <f aca="false">L198</f>
        <v>207.32</v>
      </c>
      <c r="M182" s="17" t="n">
        <f aca="false">M198</f>
        <v>47683.6</v>
      </c>
    </row>
    <row r="183" customFormat="false" ht="409.5" hidden="false" customHeight="false" outlineLevel="0" collapsed="false">
      <c r="A183" s="13"/>
      <c r="B183" s="13"/>
      <c r="C183" s="13"/>
      <c r="D183" s="14" t="s">
        <v>133</v>
      </c>
      <c r="E183" s="13"/>
      <c r="F183" s="13"/>
      <c r="G183" s="13"/>
      <c r="H183" s="13"/>
      <c r="I183" s="13"/>
      <c r="J183" s="13"/>
      <c r="K183" s="13"/>
      <c r="L183" s="13"/>
      <c r="M183" s="13"/>
    </row>
    <row r="184" customFormat="false" ht="15" hidden="false" customHeight="false" outlineLevel="0" collapsed="false">
      <c r="A184" s="13"/>
      <c r="B184" s="13"/>
      <c r="C184" s="13"/>
      <c r="D184" s="14"/>
      <c r="E184" s="15" t="s">
        <v>75</v>
      </c>
      <c r="F184" s="13" t="n">
        <v>8</v>
      </c>
      <c r="G184" s="18" t="n">
        <v>0</v>
      </c>
      <c r="H184" s="18" t="n">
        <v>0</v>
      </c>
      <c r="I184" s="18" t="n">
        <v>0</v>
      </c>
      <c r="J184" s="17" t="n">
        <f aca="false">F184*(G184+ (G184= 0))*(H184+ (H184= 0))*(I184+ (I184= 0))</f>
        <v>8</v>
      </c>
      <c r="K184" s="13"/>
      <c r="L184" s="13"/>
      <c r="M184" s="13"/>
    </row>
    <row r="185" customFormat="false" ht="15" hidden="false" customHeight="false" outlineLevel="0" collapsed="false">
      <c r="A185" s="13"/>
      <c r="B185" s="13"/>
      <c r="C185" s="13"/>
      <c r="D185" s="14"/>
      <c r="E185" s="15" t="s">
        <v>63</v>
      </c>
      <c r="F185" s="13" t="n">
        <v>14</v>
      </c>
      <c r="G185" s="18" t="n">
        <v>0</v>
      </c>
      <c r="H185" s="18" t="n">
        <v>0</v>
      </c>
      <c r="I185" s="18" t="n">
        <v>0</v>
      </c>
      <c r="J185" s="17" t="n">
        <f aca="false">F185*(G185+ (G185= 0))*(H185+ (H185= 0))*(I185+ (I185= 0))</f>
        <v>14</v>
      </c>
      <c r="K185" s="13"/>
      <c r="L185" s="13"/>
      <c r="M185" s="13"/>
    </row>
    <row r="186" customFormat="false" ht="15" hidden="false" customHeight="false" outlineLevel="0" collapsed="false">
      <c r="A186" s="13"/>
      <c r="B186" s="13"/>
      <c r="C186" s="13"/>
      <c r="D186" s="14"/>
      <c r="E186" s="15" t="s">
        <v>77</v>
      </c>
      <c r="F186" s="13" t="n">
        <v>13</v>
      </c>
      <c r="G186" s="18" t="n">
        <v>0</v>
      </c>
      <c r="H186" s="18" t="n">
        <v>0</v>
      </c>
      <c r="I186" s="18" t="n">
        <v>0</v>
      </c>
      <c r="J186" s="17" t="n">
        <f aca="false">F186*(G186+ (G186= 0))*(H186+ (H186= 0))*(I186+ (I186= 0))</f>
        <v>13</v>
      </c>
      <c r="K186" s="13"/>
      <c r="L186" s="13"/>
      <c r="M186" s="13"/>
    </row>
    <row r="187" customFormat="false" ht="15" hidden="false" customHeight="false" outlineLevel="0" collapsed="false">
      <c r="A187" s="13"/>
      <c r="B187" s="13"/>
      <c r="C187" s="13"/>
      <c r="D187" s="14"/>
      <c r="E187" s="15" t="s">
        <v>86</v>
      </c>
      <c r="F187" s="13" t="n">
        <v>13</v>
      </c>
      <c r="G187" s="18" t="n">
        <v>0</v>
      </c>
      <c r="H187" s="18" t="n">
        <v>0</v>
      </c>
      <c r="I187" s="18" t="n">
        <v>0</v>
      </c>
      <c r="J187" s="17" t="n">
        <f aca="false">F187*(G187+ (G187= 0))*(H187+ (H187= 0))*(I187+ (I187= 0))</f>
        <v>13</v>
      </c>
      <c r="K187" s="13"/>
      <c r="L187" s="13"/>
      <c r="M187" s="13"/>
    </row>
    <row r="188" customFormat="false" ht="15" hidden="false" customHeight="false" outlineLevel="0" collapsed="false">
      <c r="A188" s="13"/>
      <c r="B188" s="13"/>
      <c r="C188" s="13"/>
      <c r="D188" s="14"/>
      <c r="E188" s="15" t="s">
        <v>78</v>
      </c>
      <c r="F188" s="13" t="n">
        <v>17</v>
      </c>
      <c r="G188" s="18" t="n">
        <v>0</v>
      </c>
      <c r="H188" s="18" t="n">
        <v>0</v>
      </c>
      <c r="I188" s="18" t="n">
        <v>0</v>
      </c>
      <c r="J188" s="17" t="n">
        <f aca="false">F188*(G188+ (G188= 0))*(H188+ (H188= 0))*(I188+ (I188= 0))</f>
        <v>17</v>
      </c>
      <c r="K188" s="13"/>
      <c r="L188" s="13"/>
      <c r="M188" s="13"/>
    </row>
    <row r="189" customFormat="false" ht="15" hidden="false" customHeight="false" outlineLevel="0" collapsed="false">
      <c r="A189" s="13"/>
      <c r="B189" s="13"/>
      <c r="C189" s="13"/>
      <c r="D189" s="14"/>
      <c r="E189" s="15" t="s">
        <v>56</v>
      </c>
      <c r="F189" s="13" t="n">
        <v>5</v>
      </c>
      <c r="G189" s="18" t="n">
        <v>0</v>
      </c>
      <c r="H189" s="18" t="n">
        <v>0</v>
      </c>
      <c r="I189" s="18" t="n">
        <v>0</v>
      </c>
      <c r="J189" s="17" t="n">
        <f aca="false">F189*(G189+ (G189= 0))*(H189+ (H189= 0))*(I189+ (I189= 0))</f>
        <v>5</v>
      </c>
      <c r="K189" s="13"/>
      <c r="L189" s="13"/>
      <c r="M189" s="13"/>
    </row>
    <row r="190" customFormat="false" ht="15" hidden="false" customHeight="false" outlineLevel="0" collapsed="false">
      <c r="A190" s="13"/>
      <c r="B190" s="13"/>
      <c r="C190" s="13"/>
      <c r="D190" s="14"/>
      <c r="E190" s="15" t="s">
        <v>88</v>
      </c>
      <c r="F190" s="13" t="n">
        <v>35</v>
      </c>
      <c r="G190" s="18" t="n">
        <v>0</v>
      </c>
      <c r="H190" s="18" t="n">
        <v>0</v>
      </c>
      <c r="I190" s="18" t="n">
        <v>0</v>
      </c>
      <c r="J190" s="17" t="n">
        <f aca="false">F190*(G190+ (G190= 0))*(H190+ (H190= 0))*(I190+ (I190= 0))</f>
        <v>35</v>
      </c>
      <c r="K190" s="13"/>
      <c r="L190" s="13"/>
      <c r="M190" s="13"/>
    </row>
    <row r="191" customFormat="false" ht="15" hidden="false" customHeight="false" outlineLevel="0" collapsed="false">
      <c r="A191" s="13"/>
      <c r="B191" s="13"/>
      <c r="C191" s="13"/>
      <c r="D191" s="14"/>
      <c r="E191" s="15" t="s">
        <v>47</v>
      </c>
      <c r="F191" s="13" t="n">
        <v>3</v>
      </c>
      <c r="G191" s="18" t="n">
        <v>0</v>
      </c>
      <c r="H191" s="18" t="n">
        <v>0</v>
      </c>
      <c r="I191" s="18" t="n">
        <v>0</v>
      </c>
      <c r="J191" s="17" t="n">
        <f aca="false">F191*(G191+ (G191= 0))*(H191+ (H191= 0))*(I191+ (I191= 0))</f>
        <v>3</v>
      </c>
      <c r="K191" s="13"/>
      <c r="L191" s="13"/>
      <c r="M191" s="13"/>
    </row>
    <row r="192" customFormat="false" ht="15" hidden="false" customHeight="false" outlineLevel="0" collapsed="false">
      <c r="A192" s="13"/>
      <c r="B192" s="13"/>
      <c r="C192" s="13"/>
      <c r="D192" s="14"/>
      <c r="E192" s="15" t="s">
        <v>57</v>
      </c>
      <c r="F192" s="13" t="n">
        <v>21</v>
      </c>
      <c r="G192" s="18" t="n">
        <v>0</v>
      </c>
      <c r="H192" s="18" t="n">
        <v>0</v>
      </c>
      <c r="I192" s="18" t="n">
        <v>0</v>
      </c>
      <c r="J192" s="17" t="n">
        <f aca="false">F192*(G192+ (G192= 0))*(H192+ (H192= 0))*(I192+ (I192= 0))</f>
        <v>21</v>
      </c>
      <c r="K192" s="13"/>
      <c r="L192" s="13"/>
      <c r="M192" s="13"/>
    </row>
    <row r="193" customFormat="false" ht="15" hidden="false" customHeight="false" outlineLevel="0" collapsed="false">
      <c r="A193" s="13"/>
      <c r="B193" s="13"/>
      <c r="C193" s="13"/>
      <c r="D193" s="14"/>
      <c r="E193" s="15" t="s">
        <v>128</v>
      </c>
      <c r="F193" s="13" t="n">
        <v>63</v>
      </c>
      <c r="G193" s="18" t="n">
        <v>0</v>
      </c>
      <c r="H193" s="18" t="n">
        <v>0</v>
      </c>
      <c r="I193" s="18" t="n">
        <v>0</v>
      </c>
      <c r="J193" s="17" t="n">
        <f aca="false">F193*(G193+ (G193= 0))*(H193+ (H193= 0))*(I193+ (I193= 0))</f>
        <v>63</v>
      </c>
      <c r="K193" s="13"/>
      <c r="L193" s="13"/>
      <c r="M193" s="13"/>
    </row>
    <row r="194" customFormat="false" ht="15" hidden="false" customHeight="false" outlineLevel="0" collapsed="false">
      <c r="A194" s="13"/>
      <c r="B194" s="13"/>
      <c r="C194" s="13"/>
      <c r="D194" s="14"/>
      <c r="E194" s="15" t="s">
        <v>33</v>
      </c>
      <c r="F194" s="13" t="n">
        <v>10</v>
      </c>
      <c r="G194" s="18" t="n">
        <v>0</v>
      </c>
      <c r="H194" s="18" t="n">
        <v>0</v>
      </c>
      <c r="I194" s="18" t="n">
        <v>0</v>
      </c>
      <c r="J194" s="17" t="n">
        <f aca="false">F194*(G194+ (G194= 0))*(H194+ (H194= 0))*(I194+ (I194= 0))</f>
        <v>10</v>
      </c>
      <c r="K194" s="13"/>
      <c r="L194" s="13"/>
      <c r="M194" s="13"/>
    </row>
    <row r="195" customFormat="false" ht="15" hidden="false" customHeight="false" outlineLevel="0" collapsed="false">
      <c r="A195" s="13"/>
      <c r="B195" s="13"/>
      <c r="C195" s="13"/>
      <c r="D195" s="14"/>
      <c r="E195" s="15" t="s">
        <v>69</v>
      </c>
      <c r="F195" s="13" t="n">
        <v>10</v>
      </c>
      <c r="G195" s="18" t="n">
        <v>0</v>
      </c>
      <c r="H195" s="18" t="n">
        <v>0</v>
      </c>
      <c r="I195" s="18" t="n">
        <v>0</v>
      </c>
      <c r="J195" s="17" t="n">
        <f aca="false">F195*(G195+ (G195= 0))*(H195+ (H195= 0))*(I195+ (I195= 0))</f>
        <v>10</v>
      </c>
      <c r="K195" s="13"/>
      <c r="L195" s="13"/>
      <c r="M195" s="13"/>
    </row>
    <row r="196" customFormat="false" ht="15" hidden="false" customHeight="false" outlineLevel="0" collapsed="false">
      <c r="A196" s="13"/>
      <c r="B196" s="13"/>
      <c r="C196" s="13"/>
      <c r="D196" s="14"/>
      <c r="E196" s="15" t="s">
        <v>70</v>
      </c>
      <c r="F196" s="13" t="n">
        <v>11</v>
      </c>
      <c r="G196" s="18" t="n">
        <v>0</v>
      </c>
      <c r="H196" s="18" t="n">
        <v>0</v>
      </c>
      <c r="I196" s="18" t="n">
        <v>0</v>
      </c>
      <c r="J196" s="17" t="n">
        <f aca="false">F196*(G196+ (G196= 0))*(H196+ (H196= 0))*(I196+ (I196= 0))</f>
        <v>11</v>
      </c>
      <c r="K196" s="13"/>
      <c r="L196" s="13"/>
      <c r="M196" s="13"/>
    </row>
    <row r="197" customFormat="false" ht="15" hidden="false" customHeight="false" outlineLevel="0" collapsed="false">
      <c r="A197" s="13"/>
      <c r="B197" s="13"/>
      <c r="C197" s="13"/>
      <c r="D197" s="14"/>
      <c r="E197" s="15" t="s">
        <v>58</v>
      </c>
      <c r="F197" s="13" t="n">
        <v>7</v>
      </c>
      <c r="G197" s="18" t="n">
        <v>0</v>
      </c>
      <c r="H197" s="18" t="n">
        <v>0</v>
      </c>
      <c r="I197" s="18" t="n">
        <v>0</v>
      </c>
      <c r="J197" s="17" t="n">
        <f aca="false">F197*(G197+ (G197= 0))*(H197+ (H197= 0))*(I197+ (I197= 0))</f>
        <v>7</v>
      </c>
      <c r="K197" s="13"/>
      <c r="L197" s="13"/>
      <c r="M197" s="13"/>
    </row>
    <row r="198" customFormat="false" ht="15" hidden="false" customHeight="false" outlineLevel="0" collapsed="false">
      <c r="A198" s="13"/>
      <c r="B198" s="13"/>
      <c r="C198" s="13"/>
      <c r="D198" s="14"/>
      <c r="E198" s="13"/>
      <c r="F198" s="13"/>
      <c r="G198" s="13"/>
      <c r="H198" s="13"/>
      <c r="I198" s="13"/>
      <c r="J198" s="19" t="s">
        <v>134</v>
      </c>
      <c r="K198" s="12" t="n">
        <f aca="false">SUM(J184:J197)</f>
        <v>230</v>
      </c>
      <c r="L198" s="18" t="n">
        <v>207.32</v>
      </c>
      <c r="M198" s="12" t="n">
        <f aca="false">ROUND(L198*K198,2)</f>
        <v>47683.6</v>
      </c>
    </row>
    <row r="199" customFormat="false" ht="0.75" hidden="false" customHeight="true" outlineLevel="0" collapsed="false">
      <c r="A199" s="20"/>
      <c r="B199" s="20"/>
      <c r="C199" s="20"/>
      <c r="D199" s="21"/>
      <c r="E199" s="20"/>
      <c r="F199" s="20"/>
      <c r="G199" s="20"/>
      <c r="H199" s="20"/>
      <c r="I199" s="20"/>
      <c r="J199" s="20"/>
      <c r="K199" s="20"/>
      <c r="L199" s="20"/>
      <c r="M199" s="20"/>
    </row>
    <row r="200" customFormat="false" ht="22.5" hidden="false" customHeight="false" outlineLevel="0" collapsed="false">
      <c r="A200" s="15" t="s">
        <v>135</v>
      </c>
      <c r="B200" s="15" t="s">
        <v>19</v>
      </c>
      <c r="C200" s="15" t="s">
        <v>20</v>
      </c>
      <c r="D200" s="16" t="s">
        <v>136</v>
      </c>
      <c r="E200" s="13"/>
      <c r="F200" s="13"/>
      <c r="G200" s="13"/>
      <c r="H200" s="13"/>
      <c r="I200" s="13"/>
      <c r="J200" s="13"/>
      <c r="K200" s="17" t="n">
        <f aca="false">K208</f>
        <v>93</v>
      </c>
      <c r="L200" s="17" t="n">
        <f aca="false">L208</f>
        <v>221.34</v>
      </c>
      <c r="M200" s="17" t="n">
        <f aca="false">M208</f>
        <v>20584.62</v>
      </c>
    </row>
    <row r="201" customFormat="false" ht="409.5" hidden="false" customHeight="false" outlineLevel="0" collapsed="false">
      <c r="A201" s="13"/>
      <c r="B201" s="13"/>
      <c r="C201" s="13"/>
      <c r="D201" s="14" t="s">
        <v>137</v>
      </c>
      <c r="E201" s="13"/>
      <c r="F201" s="13"/>
      <c r="G201" s="13"/>
      <c r="H201" s="13"/>
      <c r="I201" s="13"/>
      <c r="J201" s="13"/>
      <c r="K201" s="13"/>
      <c r="L201" s="13"/>
      <c r="M201" s="13"/>
    </row>
    <row r="202" customFormat="false" ht="15" hidden="false" customHeight="false" outlineLevel="0" collapsed="false">
      <c r="A202" s="13"/>
      <c r="B202" s="13"/>
      <c r="C202" s="13"/>
      <c r="D202" s="14"/>
      <c r="E202" s="15" t="s">
        <v>76</v>
      </c>
      <c r="F202" s="13" t="n">
        <v>4</v>
      </c>
      <c r="G202" s="18" t="n">
        <v>0</v>
      </c>
      <c r="H202" s="18" t="n">
        <v>0</v>
      </c>
      <c r="I202" s="18" t="n">
        <v>0</v>
      </c>
      <c r="J202" s="17" t="n">
        <f aca="false">F202*(G202+ (G202= 0))*(H202+ (H202= 0))*(I202+ (I202= 0))</f>
        <v>4</v>
      </c>
      <c r="K202" s="13"/>
      <c r="L202" s="13"/>
      <c r="M202" s="13"/>
    </row>
    <row r="203" customFormat="false" ht="15" hidden="false" customHeight="false" outlineLevel="0" collapsed="false">
      <c r="A203" s="13"/>
      <c r="B203" s="13"/>
      <c r="C203" s="13"/>
      <c r="D203" s="14"/>
      <c r="E203" s="15" t="s">
        <v>63</v>
      </c>
      <c r="F203" s="13" t="n">
        <v>19</v>
      </c>
      <c r="G203" s="18" t="n">
        <v>0</v>
      </c>
      <c r="H203" s="18" t="n">
        <v>0</v>
      </c>
      <c r="I203" s="18" t="n">
        <v>0</v>
      </c>
      <c r="J203" s="17" t="n">
        <f aca="false">F203*(G203+ (G203= 0))*(H203+ (H203= 0))*(I203+ (I203= 0))</f>
        <v>19</v>
      </c>
      <c r="K203" s="13"/>
      <c r="L203" s="13"/>
      <c r="M203" s="13"/>
    </row>
    <row r="204" customFormat="false" ht="15" hidden="false" customHeight="false" outlineLevel="0" collapsed="false">
      <c r="A204" s="13"/>
      <c r="B204" s="13"/>
      <c r="C204" s="13"/>
      <c r="D204" s="14"/>
      <c r="E204" s="15" t="s">
        <v>77</v>
      </c>
      <c r="F204" s="13" t="n">
        <v>6</v>
      </c>
      <c r="G204" s="18" t="n">
        <v>0</v>
      </c>
      <c r="H204" s="18" t="n">
        <v>0</v>
      </c>
      <c r="I204" s="18" t="n">
        <v>0</v>
      </c>
      <c r="J204" s="17" t="n">
        <f aca="false">F204*(G204+ (G204= 0))*(H204+ (H204= 0))*(I204+ (I204= 0))</f>
        <v>6</v>
      </c>
      <c r="K204" s="13"/>
      <c r="L204" s="13"/>
      <c r="M204" s="13"/>
    </row>
    <row r="205" customFormat="false" ht="15" hidden="false" customHeight="false" outlineLevel="0" collapsed="false">
      <c r="A205" s="13"/>
      <c r="B205" s="13"/>
      <c r="C205" s="13"/>
      <c r="D205" s="14"/>
      <c r="E205" s="15" t="s">
        <v>56</v>
      </c>
      <c r="F205" s="13" t="n">
        <v>15</v>
      </c>
      <c r="G205" s="18" t="n">
        <v>0</v>
      </c>
      <c r="H205" s="18" t="n">
        <v>0</v>
      </c>
      <c r="I205" s="18" t="n">
        <v>0</v>
      </c>
      <c r="J205" s="17" t="n">
        <f aca="false">F205*(G205+ (G205= 0))*(H205+ (H205= 0))*(I205+ (I205= 0))</f>
        <v>15</v>
      </c>
      <c r="K205" s="13"/>
      <c r="L205" s="13"/>
      <c r="M205" s="13"/>
    </row>
    <row r="206" customFormat="false" ht="15" hidden="false" customHeight="false" outlineLevel="0" collapsed="false">
      <c r="A206" s="13"/>
      <c r="B206" s="13"/>
      <c r="C206" s="13"/>
      <c r="D206" s="14"/>
      <c r="E206" s="15" t="s">
        <v>32</v>
      </c>
      <c r="F206" s="13" t="n">
        <v>24</v>
      </c>
      <c r="G206" s="18" t="n">
        <v>0</v>
      </c>
      <c r="H206" s="18" t="n">
        <v>0</v>
      </c>
      <c r="I206" s="18" t="n">
        <v>0</v>
      </c>
      <c r="J206" s="17" t="n">
        <f aca="false">F206*(G206+ (G206= 0))*(H206+ (H206= 0))*(I206+ (I206= 0))</f>
        <v>24</v>
      </c>
      <c r="K206" s="13"/>
      <c r="L206" s="13"/>
      <c r="M206" s="13"/>
    </row>
    <row r="207" customFormat="false" ht="15" hidden="false" customHeight="false" outlineLevel="0" collapsed="false">
      <c r="A207" s="13"/>
      <c r="B207" s="13"/>
      <c r="C207" s="13"/>
      <c r="D207" s="14"/>
      <c r="E207" s="15" t="s">
        <v>58</v>
      </c>
      <c r="F207" s="13" t="n">
        <v>25</v>
      </c>
      <c r="G207" s="18" t="n">
        <v>0</v>
      </c>
      <c r="H207" s="18" t="n">
        <v>0</v>
      </c>
      <c r="I207" s="18" t="n">
        <v>0</v>
      </c>
      <c r="J207" s="17" t="n">
        <f aca="false">F207*(G207+ (G207= 0))*(H207+ (H207= 0))*(I207+ (I207= 0))</f>
        <v>25</v>
      </c>
      <c r="K207" s="13"/>
      <c r="L207" s="13"/>
      <c r="M207" s="13"/>
    </row>
    <row r="208" customFormat="false" ht="15" hidden="false" customHeight="false" outlineLevel="0" collapsed="false">
      <c r="A208" s="13"/>
      <c r="B208" s="13"/>
      <c r="C208" s="13"/>
      <c r="D208" s="14"/>
      <c r="E208" s="13"/>
      <c r="F208" s="13"/>
      <c r="G208" s="13"/>
      <c r="H208" s="13"/>
      <c r="I208" s="13"/>
      <c r="J208" s="19" t="s">
        <v>138</v>
      </c>
      <c r="K208" s="12" t="n">
        <f aca="false">SUM(J202:J207)</f>
        <v>93</v>
      </c>
      <c r="L208" s="18" t="n">
        <v>221.34</v>
      </c>
      <c r="M208" s="12" t="n">
        <f aca="false">ROUND(L208*K208,2)</f>
        <v>20584.62</v>
      </c>
    </row>
    <row r="209" customFormat="false" ht="0.75" hidden="false" customHeight="true" outlineLevel="0" collapsed="false">
      <c r="A209" s="20"/>
      <c r="B209" s="20"/>
      <c r="C209" s="20"/>
      <c r="D209" s="21"/>
      <c r="E209" s="20"/>
      <c r="F209" s="20"/>
      <c r="G209" s="20"/>
      <c r="H209" s="20"/>
      <c r="I209" s="20"/>
      <c r="J209" s="20"/>
      <c r="K209" s="20"/>
      <c r="L209" s="20"/>
      <c r="M209" s="20"/>
    </row>
    <row r="210" customFormat="false" ht="22.5" hidden="false" customHeight="false" outlineLevel="0" collapsed="false">
      <c r="A210" s="15" t="s">
        <v>139</v>
      </c>
      <c r="B210" s="15" t="s">
        <v>19</v>
      </c>
      <c r="C210" s="15" t="s">
        <v>20</v>
      </c>
      <c r="D210" s="16" t="s">
        <v>140</v>
      </c>
      <c r="E210" s="13"/>
      <c r="F210" s="13"/>
      <c r="G210" s="13"/>
      <c r="H210" s="13"/>
      <c r="I210" s="13"/>
      <c r="J210" s="13"/>
      <c r="K210" s="17" t="n">
        <f aca="false">K221</f>
        <v>74</v>
      </c>
      <c r="L210" s="17" t="n">
        <f aca="false">L221</f>
        <v>221.34</v>
      </c>
      <c r="M210" s="17" t="n">
        <f aca="false">M221</f>
        <v>16379.16</v>
      </c>
    </row>
    <row r="211" customFormat="false" ht="409.5" hidden="false" customHeight="false" outlineLevel="0" collapsed="false">
      <c r="A211" s="13"/>
      <c r="B211" s="13"/>
      <c r="C211" s="13"/>
      <c r="D211" s="14" t="s">
        <v>141</v>
      </c>
      <c r="E211" s="13"/>
      <c r="F211" s="13"/>
      <c r="G211" s="13"/>
      <c r="H211" s="13"/>
      <c r="I211" s="13"/>
      <c r="J211" s="13"/>
      <c r="K211" s="13"/>
      <c r="L211" s="13"/>
      <c r="M211" s="13"/>
    </row>
    <row r="212" customFormat="false" ht="15" hidden="false" customHeight="false" outlineLevel="0" collapsed="false">
      <c r="A212" s="13"/>
      <c r="B212" s="13"/>
      <c r="C212" s="13"/>
      <c r="D212" s="14"/>
      <c r="E212" s="15" t="s">
        <v>64</v>
      </c>
      <c r="F212" s="13" t="n">
        <v>4</v>
      </c>
      <c r="G212" s="18" t="n">
        <v>0</v>
      </c>
      <c r="H212" s="18" t="n">
        <v>0</v>
      </c>
      <c r="I212" s="18" t="n">
        <v>0</v>
      </c>
      <c r="J212" s="17" t="n">
        <f aca="false">F212*(G212+ (G212= 0))*(H212+ (H212= 0))*(I212+ (I212= 0))</f>
        <v>4</v>
      </c>
      <c r="K212" s="13"/>
      <c r="L212" s="13"/>
      <c r="M212" s="13"/>
    </row>
    <row r="213" customFormat="false" ht="15" hidden="false" customHeight="false" outlineLevel="0" collapsed="false">
      <c r="A213" s="13"/>
      <c r="B213" s="13"/>
      <c r="C213" s="13"/>
      <c r="D213" s="14"/>
      <c r="E213" s="15" t="s">
        <v>77</v>
      </c>
      <c r="F213" s="13" t="n">
        <v>4</v>
      </c>
      <c r="G213" s="18" t="n">
        <v>0</v>
      </c>
      <c r="H213" s="18" t="n">
        <v>0</v>
      </c>
      <c r="I213" s="18" t="n">
        <v>0</v>
      </c>
      <c r="J213" s="17" t="n">
        <f aca="false">F213*(G213+ (G213= 0))*(H213+ (H213= 0))*(I213+ (I213= 0))</f>
        <v>4</v>
      </c>
      <c r="K213" s="13"/>
      <c r="L213" s="13"/>
      <c r="M213" s="13"/>
    </row>
    <row r="214" customFormat="false" ht="15" hidden="false" customHeight="false" outlineLevel="0" collapsed="false">
      <c r="A214" s="13"/>
      <c r="B214" s="13"/>
      <c r="C214" s="13"/>
      <c r="D214" s="14"/>
      <c r="E214" s="15" t="s">
        <v>86</v>
      </c>
      <c r="F214" s="13" t="n">
        <v>1</v>
      </c>
      <c r="G214" s="18" t="n">
        <v>0</v>
      </c>
      <c r="H214" s="18" t="n">
        <v>0</v>
      </c>
      <c r="I214" s="18" t="n">
        <v>0</v>
      </c>
      <c r="J214" s="17" t="n">
        <f aca="false">F214*(G214+ (G214= 0))*(H214+ (H214= 0))*(I214+ (I214= 0))</f>
        <v>1</v>
      </c>
      <c r="K214" s="13"/>
      <c r="L214" s="13"/>
      <c r="M214" s="13"/>
    </row>
    <row r="215" customFormat="false" ht="15" hidden="false" customHeight="false" outlineLevel="0" collapsed="false">
      <c r="A215" s="13"/>
      <c r="B215" s="13"/>
      <c r="C215" s="13"/>
      <c r="D215" s="14"/>
      <c r="E215" s="15" t="s">
        <v>56</v>
      </c>
      <c r="F215" s="13" t="n">
        <v>7</v>
      </c>
      <c r="G215" s="18" t="n">
        <v>0</v>
      </c>
      <c r="H215" s="18" t="n">
        <v>0</v>
      </c>
      <c r="I215" s="18" t="n">
        <v>0</v>
      </c>
      <c r="J215" s="17" t="n">
        <f aca="false">F215*(G215+ (G215= 0))*(H215+ (H215= 0))*(I215+ (I215= 0))</f>
        <v>7</v>
      </c>
      <c r="K215" s="13"/>
      <c r="L215" s="13"/>
      <c r="M215" s="13"/>
    </row>
    <row r="216" customFormat="false" ht="15" hidden="false" customHeight="false" outlineLevel="0" collapsed="false">
      <c r="A216" s="13"/>
      <c r="B216" s="13"/>
      <c r="C216" s="13"/>
      <c r="D216" s="14"/>
      <c r="E216" s="15" t="s">
        <v>44</v>
      </c>
      <c r="F216" s="13" t="n">
        <v>23</v>
      </c>
      <c r="G216" s="18" t="n">
        <v>0</v>
      </c>
      <c r="H216" s="18" t="n">
        <v>0</v>
      </c>
      <c r="I216" s="18" t="n">
        <v>0</v>
      </c>
      <c r="J216" s="17" t="n">
        <f aca="false">F216*(G216+ (G216= 0))*(H216+ (H216= 0))*(I216+ (I216= 0))</f>
        <v>23</v>
      </c>
      <c r="K216" s="13"/>
      <c r="L216" s="13"/>
      <c r="M216" s="13"/>
    </row>
    <row r="217" customFormat="false" ht="15" hidden="false" customHeight="false" outlineLevel="0" collapsed="false">
      <c r="A217" s="13"/>
      <c r="B217" s="13"/>
      <c r="C217" s="13"/>
      <c r="D217" s="14"/>
      <c r="E217" s="15" t="s">
        <v>47</v>
      </c>
      <c r="F217" s="13" t="n">
        <v>7</v>
      </c>
      <c r="G217" s="18" t="n">
        <v>0</v>
      </c>
      <c r="H217" s="18" t="n">
        <v>0</v>
      </c>
      <c r="I217" s="18" t="n">
        <v>0</v>
      </c>
      <c r="J217" s="17" t="n">
        <f aca="false">F217*(G217+ (G217= 0))*(H217+ (H217= 0))*(I217+ (I217= 0))</f>
        <v>7</v>
      </c>
      <c r="K217" s="13"/>
      <c r="L217" s="13"/>
      <c r="M217" s="13"/>
    </row>
    <row r="218" customFormat="false" ht="15" hidden="false" customHeight="false" outlineLevel="0" collapsed="false">
      <c r="A218" s="13"/>
      <c r="B218" s="13"/>
      <c r="C218" s="13"/>
      <c r="D218" s="14"/>
      <c r="E218" s="15" t="s">
        <v>57</v>
      </c>
      <c r="F218" s="13" t="n">
        <v>11</v>
      </c>
      <c r="G218" s="18" t="n">
        <v>0</v>
      </c>
      <c r="H218" s="18" t="n">
        <v>0</v>
      </c>
      <c r="I218" s="18" t="n">
        <v>0</v>
      </c>
      <c r="J218" s="17" t="n">
        <f aca="false">F218*(G218+ (G218= 0))*(H218+ (H218= 0))*(I218+ (I218= 0))</f>
        <v>11</v>
      </c>
      <c r="K218" s="13"/>
      <c r="L218" s="13"/>
      <c r="M218" s="13"/>
    </row>
    <row r="219" customFormat="false" ht="15" hidden="false" customHeight="false" outlineLevel="0" collapsed="false">
      <c r="A219" s="13"/>
      <c r="B219" s="13"/>
      <c r="C219" s="13"/>
      <c r="D219" s="14"/>
      <c r="E219" s="15" t="s">
        <v>32</v>
      </c>
      <c r="F219" s="13" t="n">
        <v>15</v>
      </c>
      <c r="G219" s="18" t="n">
        <v>0</v>
      </c>
      <c r="H219" s="18" t="n">
        <v>0</v>
      </c>
      <c r="I219" s="18" t="n">
        <v>0</v>
      </c>
      <c r="J219" s="17" t="n">
        <f aca="false">F219*(G219+ (G219= 0))*(H219+ (H219= 0))*(I219+ (I219= 0))</f>
        <v>15</v>
      </c>
      <c r="K219" s="13"/>
      <c r="L219" s="13"/>
      <c r="M219" s="13"/>
    </row>
    <row r="220" customFormat="false" ht="15" hidden="false" customHeight="false" outlineLevel="0" collapsed="false">
      <c r="A220" s="13"/>
      <c r="B220" s="13"/>
      <c r="C220" s="13"/>
      <c r="D220" s="14"/>
      <c r="E220" s="15" t="s">
        <v>129</v>
      </c>
      <c r="F220" s="13" t="n">
        <v>2</v>
      </c>
      <c r="G220" s="18" t="n">
        <v>0</v>
      </c>
      <c r="H220" s="18" t="n">
        <v>0</v>
      </c>
      <c r="I220" s="18" t="n">
        <v>0</v>
      </c>
      <c r="J220" s="17" t="n">
        <f aca="false">F220*(G220+ (G220= 0))*(H220+ (H220= 0))*(I220+ (I220= 0))</f>
        <v>2</v>
      </c>
      <c r="K220" s="13"/>
      <c r="L220" s="13"/>
      <c r="M220" s="13"/>
    </row>
    <row r="221" customFormat="false" ht="15" hidden="false" customHeight="false" outlineLevel="0" collapsed="false">
      <c r="A221" s="13"/>
      <c r="B221" s="13"/>
      <c r="C221" s="13"/>
      <c r="D221" s="14"/>
      <c r="E221" s="13"/>
      <c r="F221" s="13"/>
      <c r="G221" s="13"/>
      <c r="H221" s="13"/>
      <c r="I221" s="13"/>
      <c r="J221" s="19" t="s">
        <v>142</v>
      </c>
      <c r="K221" s="12" t="n">
        <f aca="false">SUM(J212:J220)</f>
        <v>74</v>
      </c>
      <c r="L221" s="18" t="n">
        <v>221.34</v>
      </c>
      <c r="M221" s="12" t="n">
        <f aca="false">ROUND(L221*K221,2)</f>
        <v>16379.16</v>
      </c>
    </row>
    <row r="222" customFormat="false" ht="0.75" hidden="false" customHeight="true" outlineLevel="0" collapsed="false">
      <c r="A222" s="20"/>
      <c r="B222" s="20"/>
      <c r="C222" s="20"/>
      <c r="D222" s="21"/>
      <c r="E222" s="20"/>
      <c r="F222" s="20"/>
      <c r="G222" s="20"/>
      <c r="H222" s="20"/>
      <c r="I222" s="20"/>
      <c r="J222" s="20"/>
      <c r="K222" s="20"/>
      <c r="L222" s="20"/>
      <c r="M222" s="20"/>
    </row>
    <row r="223" customFormat="false" ht="22.5" hidden="false" customHeight="false" outlineLevel="0" collapsed="false">
      <c r="A223" s="15" t="s">
        <v>143</v>
      </c>
      <c r="B223" s="15" t="s">
        <v>19</v>
      </c>
      <c r="C223" s="15" t="s">
        <v>20</v>
      </c>
      <c r="D223" s="16" t="s">
        <v>144</v>
      </c>
      <c r="E223" s="13"/>
      <c r="F223" s="13"/>
      <c r="G223" s="13"/>
      <c r="H223" s="13"/>
      <c r="I223" s="13"/>
      <c r="J223" s="13"/>
      <c r="K223" s="17" t="n">
        <f aca="false">K226</f>
        <v>30</v>
      </c>
      <c r="L223" s="17" t="n">
        <f aca="false">L226</f>
        <v>245.74</v>
      </c>
      <c r="M223" s="17" t="n">
        <f aca="false">M226</f>
        <v>7372.2</v>
      </c>
    </row>
    <row r="224" customFormat="false" ht="409.5" hidden="false" customHeight="false" outlineLevel="0" collapsed="false">
      <c r="A224" s="13"/>
      <c r="B224" s="13"/>
      <c r="C224" s="13"/>
      <c r="D224" s="14" t="s">
        <v>145</v>
      </c>
      <c r="E224" s="13"/>
      <c r="F224" s="13"/>
      <c r="G224" s="13"/>
      <c r="H224" s="13"/>
      <c r="I224" s="13"/>
      <c r="J224" s="13"/>
      <c r="K224" s="13"/>
      <c r="L224" s="13"/>
      <c r="M224" s="13"/>
    </row>
    <row r="225" customFormat="false" ht="15" hidden="false" customHeight="false" outlineLevel="0" collapsed="false">
      <c r="A225" s="13"/>
      <c r="B225" s="13"/>
      <c r="C225" s="13"/>
      <c r="D225" s="14"/>
      <c r="E225" s="15" t="s">
        <v>91</v>
      </c>
      <c r="F225" s="13" t="n">
        <v>30</v>
      </c>
      <c r="G225" s="18" t="n">
        <v>0</v>
      </c>
      <c r="H225" s="18" t="n">
        <v>0</v>
      </c>
      <c r="I225" s="18" t="n">
        <v>0</v>
      </c>
      <c r="J225" s="17" t="n">
        <f aca="false">F225*(G225+ (G225= 0))*(H225+ (H225= 0))*(I225+ (I225= 0))</f>
        <v>30</v>
      </c>
      <c r="K225" s="13"/>
      <c r="L225" s="13"/>
      <c r="M225" s="13"/>
    </row>
    <row r="226" customFormat="false" ht="15" hidden="false" customHeight="false" outlineLevel="0" collapsed="false">
      <c r="A226" s="13"/>
      <c r="B226" s="13"/>
      <c r="C226" s="13"/>
      <c r="D226" s="14"/>
      <c r="E226" s="13"/>
      <c r="F226" s="13"/>
      <c r="G226" s="13"/>
      <c r="H226" s="13"/>
      <c r="I226" s="13"/>
      <c r="J226" s="19" t="s">
        <v>146</v>
      </c>
      <c r="K226" s="12" t="n">
        <f aca="false">SUM(J225:J225)</f>
        <v>30</v>
      </c>
      <c r="L226" s="18" t="n">
        <v>245.74</v>
      </c>
      <c r="M226" s="12" t="n">
        <f aca="false">ROUND(L226*K226,2)</f>
        <v>7372.2</v>
      </c>
    </row>
    <row r="227" customFormat="false" ht="0.75" hidden="false" customHeight="true" outlineLevel="0" collapsed="false">
      <c r="A227" s="20"/>
      <c r="B227" s="20"/>
      <c r="C227" s="20"/>
      <c r="D227" s="21"/>
      <c r="E227" s="20"/>
      <c r="F227" s="20"/>
      <c r="G227" s="20"/>
      <c r="H227" s="20"/>
      <c r="I227" s="20"/>
      <c r="J227" s="20"/>
      <c r="K227" s="20"/>
      <c r="L227" s="20"/>
      <c r="M227" s="20"/>
    </row>
    <row r="228" customFormat="false" ht="22.5" hidden="false" customHeight="false" outlineLevel="0" collapsed="false">
      <c r="A228" s="15" t="s">
        <v>147</v>
      </c>
      <c r="B228" s="15" t="s">
        <v>19</v>
      </c>
      <c r="C228" s="15" t="s">
        <v>20</v>
      </c>
      <c r="D228" s="16" t="s">
        <v>148</v>
      </c>
      <c r="E228" s="13"/>
      <c r="F228" s="13"/>
      <c r="G228" s="13"/>
      <c r="H228" s="13"/>
      <c r="I228" s="13"/>
      <c r="J228" s="13"/>
      <c r="K228" s="17" t="n">
        <f aca="false">K239</f>
        <v>123</v>
      </c>
      <c r="L228" s="17" t="n">
        <f aca="false">L239</f>
        <v>248.63</v>
      </c>
      <c r="M228" s="17" t="n">
        <f aca="false">M239</f>
        <v>30581.49</v>
      </c>
    </row>
    <row r="229" customFormat="false" ht="409.5" hidden="false" customHeight="false" outlineLevel="0" collapsed="false">
      <c r="A229" s="13"/>
      <c r="B229" s="13"/>
      <c r="C229" s="13"/>
      <c r="D229" s="14" t="s">
        <v>149</v>
      </c>
      <c r="E229" s="13"/>
      <c r="F229" s="13"/>
      <c r="G229" s="13"/>
      <c r="H229" s="13"/>
      <c r="I229" s="13"/>
      <c r="J229" s="13"/>
      <c r="K229" s="13"/>
      <c r="L229" s="13"/>
      <c r="M229" s="13"/>
    </row>
    <row r="230" customFormat="false" ht="15" hidden="false" customHeight="false" outlineLevel="0" collapsed="false">
      <c r="A230" s="13"/>
      <c r="B230" s="13"/>
      <c r="C230" s="13"/>
      <c r="D230" s="14"/>
      <c r="E230" s="15" t="s">
        <v>75</v>
      </c>
      <c r="F230" s="13" t="n">
        <v>7</v>
      </c>
      <c r="G230" s="18" t="n">
        <v>0</v>
      </c>
      <c r="H230" s="18" t="n">
        <v>0</v>
      </c>
      <c r="I230" s="18" t="n">
        <v>0</v>
      </c>
      <c r="J230" s="17" t="n">
        <f aca="false">F230*(G230+ (G230= 0))*(H230+ (H230= 0))*(I230+ (I230= 0))</f>
        <v>7</v>
      </c>
      <c r="K230" s="13"/>
      <c r="L230" s="13"/>
      <c r="M230" s="13"/>
    </row>
    <row r="231" customFormat="false" ht="15" hidden="false" customHeight="false" outlineLevel="0" collapsed="false">
      <c r="A231" s="13"/>
      <c r="B231" s="13"/>
      <c r="C231" s="13"/>
      <c r="D231" s="14"/>
      <c r="E231" s="15" t="s">
        <v>30</v>
      </c>
      <c r="F231" s="13" t="n">
        <v>15</v>
      </c>
      <c r="G231" s="18" t="n">
        <v>0</v>
      </c>
      <c r="H231" s="18" t="n">
        <v>0</v>
      </c>
      <c r="I231" s="18" t="n">
        <v>0</v>
      </c>
      <c r="J231" s="17" t="n">
        <f aca="false">F231*(G231+ (G231= 0))*(H231+ (H231= 0))*(I231+ (I231= 0))</f>
        <v>15</v>
      </c>
      <c r="K231" s="13"/>
      <c r="L231" s="13"/>
      <c r="M231" s="13"/>
    </row>
    <row r="232" customFormat="false" ht="15" hidden="false" customHeight="false" outlineLevel="0" collapsed="false">
      <c r="A232" s="13"/>
      <c r="B232" s="13"/>
      <c r="C232" s="13"/>
      <c r="D232" s="14"/>
      <c r="E232" s="15" t="s">
        <v>41</v>
      </c>
      <c r="F232" s="13" t="n">
        <v>1</v>
      </c>
      <c r="G232" s="18" t="n">
        <v>0</v>
      </c>
      <c r="H232" s="18" t="n">
        <v>0</v>
      </c>
      <c r="I232" s="18" t="n">
        <v>0</v>
      </c>
      <c r="J232" s="17" t="n">
        <f aca="false">F232*(G232+ (G232= 0))*(H232+ (H232= 0))*(I232+ (I232= 0))</f>
        <v>1</v>
      </c>
      <c r="K232" s="13"/>
      <c r="L232" s="13"/>
      <c r="M232" s="13"/>
    </row>
    <row r="233" customFormat="false" ht="15" hidden="false" customHeight="false" outlineLevel="0" collapsed="false">
      <c r="A233" s="13"/>
      <c r="B233" s="13"/>
      <c r="C233" s="13"/>
      <c r="D233" s="14"/>
      <c r="E233" s="15" t="s">
        <v>86</v>
      </c>
      <c r="F233" s="13" t="n">
        <v>6</v>
      </c>
      <c r="G233" s="18" t="n">
        <v>0</v>
      </c>
      <c r="H233" s="18" t="n">
        <v>0</v>
      </c>
      <c r="I233" s="18" t="n">
        <v>0</v>
      </c>
      <c r="J233" s="17" t="n">
        <f aca="false">F233*(G233+ (G233= 0))*(H233+ (H233= 0))*(I233+ (I233= 0))</f>
        <v>6</v>
      </c>
      <c r="K233" s="13"/>
      <c r="L233" s="13"/>
      <c r="M233" s="13"/>
    </row>
    <row r="234" customFormat="false" ht="15" hidden="false" customHeight="false" outlineLevel="0" collapsed="false">
      <c r="A234" s="13"/>
      <c r="B234" s="13"/>
      <c r="C234" s="13"/>
      <c r="D234" s="14"/>
      <c r="E234" s="15" t="s">
        <v>78</v>
      </c>
      <c r="F234" s="13" t="n">
        <v>12</v>
      </c>
      <c r="G234" s="18" t="n">
        <v>0</v>
      </c>
      <c r="H234" s="18" t="n">
        <v>0</v>
      </c>
      <c r="I234" s="18" t="n">
        <v>0</v>
      </c>
      <c r="J234" s="17" t="n">
        <f aca="false">F234*(G234+ (G234= 0))*(H234+ (H234= 0))*(I234+ (I234= 0))</f>
        <v>12</v>
      </c>
      <c r="K234" s="13"/>
      <c r="L234" s="13"/>
      <c r="M234" s="13"/>
    </row>
    <row r="235" customFormat="false" ht="15" hidden="false" customHeight="false" outlineLevel="0" collapsed="false">
      <c r="A235" s="13"/>
      <c r="B235" s="13"/>
      <c r="C235" s="13"/>
      <c r="D235" s="14"/>
      <c r="E235" s="15" t="s">
        <v>89</v>
      </c>
      <c r="F235" s="13" t="n">
        <v>18</v>
      </c>
      <c r="G235" s="18" t="n">
        <v>0</v>
      </c>
      <c r="H235" s="18" t="n">
        <v>0</v>
      </c>
      <c r="I235" s="18" t="n">
        <v>0</v>
      </c>
      <c r="J235" s="17" t="n">
        <f aca="false">F235*(G235+ (G235= 0))*(H235+ (H235= 0))*(I235+ (I235= 0))</f>
        <v>18</v>
      </c>
      <c r="K235" s="13"/>
      <c r="L235" s="13"/>
      <c r="M235" s="13"/>
    </row>
    <row r="236" customFormat="false" ht="15" hidden="false" customHeight="false" outlineLevel="0" collapsed="false">
      <c r="A236" s="13"/>
      <c r="B236" s="13"/>
      <c r="C236" s="13"/>
      <c r="D236" s="14"/>
      <c r="E236" s="15" t="s">
        <v>69</v>
      </c>
      <c r="F236" s="13" t="n">
        <v>16</v>
      </c>
      <c r="G236" s="18" t="n">
        <v>0</v>
      </c>
      <c r="H236" s="18" t="n">
        <v>0</v>
      </c>
      <c r="I236" s="18" t="n">
        <v>0</v>
      </c>
      <c r="J236" s="17" t="n">
        <f aca="false">F236*(G236+ (G236= 0))*(H236+ (H236= 0))*(I236+ (I236= 0))</f>
        <v>16</v>
      </c>
      <c r="K236" s="13"/>
      <c r="L236" s="13"/>
      <c r="M236" s="13"/>
    </row>
    <row r="237" customFormat="false" ht="15" hidden="false" customHeight="false" outlineLevel="0" collapsed="false">
      <c r="A237" s="13"/>
      <c r="B237" s="13"/>
      <c r="C237" s="13"/>
      <c r="D237" s="14"/>
      <c r="E237" s="15" t="s">
        <v>70</v>
      </c>
      <c r="F237" s="13" t="n">
        <v>15</v>
      </c>
      <c r="G237" s="18" t="n">
        <v>0</v>
      </c>
      <c r="H237" s="18" t="n">
        <v>0</v>
      </c>
      <c r="I237" s="18" t="n">
        <v>0</v>
      </c>
      <c r="J237" s="17" t="n">
        <f aca="false">F237*(G237+ (G237= 0))*(H237+ (H237= 0))*(I237+ (I237= 0))</f>
        <v>15</v>
      </c>
      <c r="K237" s="13"/>
      <c r="L237" s="13"/>
      <c r="M237" s="13"/>
    </row>
    <row r="238" customFormat="false" ht="15" hidden="false" customHeight="false" outlineLevel="0" collapsed="false">
      <c r="A238" s="13"/>
      <c r="B238" s="13"/>
      <c r="C238" s="13"/>
      <c r="D238" s="14"/>
      <c r="E238" s="15" t="s">
        <v>58</v>
      </c>
      <c r="F238" s="13" t="n">
        <v>33</v>
      </c>
      <c r="G238" s="18" t="n">
        <v>0</v>
      </c>
      <c r="H238" s="18" t="n">
        <v>0</v>
      </c>
      <c r="I238" s="18" t="n">
        <v>0</v>
      </c>
      <c r="J238" s="17" t="n">
        <f aca="false">F238*(G238+ (G238= 0))*(H238+ (H238= 0))*(I238+ (I238= 0))</f>
        <v>33</v>
      </c>
      <c r="K238" s="13"/>
      <c r="L238" s="13"/>
      <c r="M238" s="13"/>
    </row>
    <row r="239" customFormat="false" ht="15" hidden="false" customHeight="false" outlineLevel="0" collapsed="false">
      <c r="A239" s="13"/>
      <c r="B239" s="13"/>
      <c r="C239" s="13"/>
      <c r="D239" s="14"/>
      <c r="E239" s="13"/>
      <c r="F239" s="13"/>
      <c r="G239" s="13"/>
      <c r="H239" s="13"/>
      <c r="I239" s="13"/>
      <c r="J239" s="19" t="s">
        <v>150</v>
      </c>
      <c r="K239" s="12" t="n">
        <f aca="false">SUM(J230:J238)</f>
        <v>123</v>
      </c>
      <c r="L239" s="18" t="n">
        <v>248.63</v>
      </c>
      <c r="M239" s="12" t="n">
        <f aca="false">ROUND(L239*K239,2)</f>
        <v>30581.49</v>
      </c>
    </row>
    <row r="240" customFormat="false" ht="0.75" hidden="false" customHeight="true" outlineLevel="0" collapsed="false">
      <c r="A240" s="20"/>
      <c r="B240" s="20"/>
      <c r="C240" s="20"/>
      <c r="D240" s="21"/>
      <c r="E240" s="20"/>
      <c r="F240" s="20"/>
      <c r="G240" s="20"/>
      <c r="H240" s="20"/>
      <c r="I240" s="20"/>
      <c r="J240" s="20"/>
      <c r="K240" s="20"/>
      <c r="L240" s="20"/>
      <c r="M240" s="20"/>
    </row>
    <row r="241" customFormat="false" ht="22.5" hidden="false" customHeight="false" outlineLevel="0" collapsed="false">
      <c r="A241" s="15" t="s">
        <v>151</v>
      </c>
      <c r="B241" s="15" t="s">
        <v>19</v>
      </c>
      <c r="C241" s="15" t="s">
        <v>20</v>
      </c>
      <c r="D241" s="16" t="s">
        <v>152</v>
      </c>
      <c r="E241" s="13"/>
      <c r="F241" s="13"/>
      <c r="G241" s="13"/>
      <c r="H241" s="13"/>
      <c r="I241" s="13"/>
      <c r="J241" s="13"/>
      <c r="K241" s="17" t="n">
        <f aca="false">K257</f>
        <v>222</v>
      </c>
      <c r="L241" s="17" t="n">
        <f aca="false">L257</f>
        <v>253.05</v>
      </c>
      <c r="M241" s="17" t="n">
        <f aca="false">M257</f>
        <v>56177.1</v>
      </c>
    </row>
    <row r="242" customFormat="false" ht="409.5" hidden="false" customHeight="false" outlineLevel="0" collapsed="false">
      <c r="A242" s="13"/>
      <c r="B242" s="13"/>
      <c r="C242" s="13"/>
      <c r="D242" s="14" t="s">
        <v>153</v>
      </c>
      <c r="E242" s="13"/>
      <c r="F242" s="13"/>
      <c r="G242" s="13"/>
      <c r="H242" s="13"/>
      <c r="I242" s="13"/>
      <c r="J242" s="13"/>
      <c r="K242" s="13"/>
      <c r="L242" s="13"/>
      <c r="M242" s="13"/>
    </row>
    <row r="243" customFormat="false" ht="15" hidden="false" customHeight="false" outlineLevel="0" collapsed="false">
      <c r="A243" s="13"/>
      <c r="B243" s="13"/>
      <c r="C243" s="13"/>
      <c r="D243" s="14"/>
      <c r="E243" s="15" t="s">
        <v>75</v>
      </c>
      <c r="F243" s="13" t="n">
        <v>38</v>
      </c>
      <c r="G243" s="18" t="n">
        <v>0</v>
      </c>
      <c r="H243" s="18" t="n">
        <v>0</v>
      </c>
      <c r="I243" s="18" t="n">
        <v>0</v>
      </c>
      <c r="J243" s="17" t="n">
        <f aca="false">F243*(G243+ (G243= 0))*(H243+ (H243= 0))*(I243+ (I243= 0))</f>
        <v>38</v>
      </c>
      <c r="K243" s="13"/>
      <c r="L243" s="13"/>
      <c r="M243" s="13"/>
    </row>
    <row r="244" customFormat="false" ht="15" hidden="false" customHeight="false" outlineLevel="0" collapsed="false">
      <c r="A244" s="13"/>
      <c r="B244" s="13"/>
      <c r="C244" s="13"/>
      <c r="D244" s="14"/>
      <c r="E244" s="15" t="s">
        <v>76</v>
      </c>
      <c r="F244" s="13" t="n">
        <v>15</v>
      </c>
      <c r="G244" s="18" t="n">
        <v>0</v>
      </c>
      <c r="H244" s="18" t="n">
        <v>0</v>
      </c>
      <c r="I244" s="18" t="n">
        <v>0</v>
      </c>
      <c r="J244" s="17" t="n">
        <f aca="false">F244*(G244+ (G244= 0))*(H244+ (H244= 0))*(I244+ (I244= 0))</f>
        <v>15</v>
      </c>
      <c r="K244" s="13"/>
      <c r="L244" s="13"/>
      <c r="M244" s="13"/>
    </row>
    <row r="245" customFormat="false" ht="15" hidden="false" customHeight="false" outlineLevel="0" collapsed="false">
      <c r="A245" s="13"/>
      <c r="B245" s="13"/>
      <c r="C245" s="13"/>
      <c r="D245" s="14"/>
      <c r="E245" s="15" t="s">
        <v>63</v>
      </c>
      <c r="F245" s="13" t="n">
        <v>16</v>
      </c>
      <c r="G245" s="18" t="n">
        <v>0</v>
      </c>
      <c r="H245" s="18" t="n">
        <v>0</v>
      </c>
      <c r="I245" s="18" t="n">
        <v>0</v>
      </c>
      <c r="J245" s="17" t="n">
        <f aca="false">F245*(G245+ (G245= 0))*(H245+ (H245= 0))*(I245+ (I245= 0))</f>
        <v>16</v>
      </c>
      <c r="K245" s="13"/>
      <c r="L245" s="13"/>
      <c r="M245" s="13"/>
    </row>
    <row r="246" customFormat="false" ht="15" hidden="false" customHeight="false" outlineLevel="0" collapsed="false">
      <c r="A246" s="13"/>
      <c r="B246" s="13"/>
      <c r="C246" s="13"/>
      <c r="D246" s="14"/>
      <c r="E246" s="15" t="s">
        <v>30</v>
      </c>
      <c r="F246" s="13" t="n">
        <v>10</v>
      </c>
      <c r="G246" s="18" t="n">
        <v>0</v>
      </c>
      <c r="H246" s="18" t="n">
        <v>0</v>
      </c>
      <c r="I246" s="18" t="n">
        <v>0</v>
      </c>
      <c r="J246" s="17" t="n">
        <f aca="false">F246*(G246+ (G246= 0))*(H246+ (H246= 0))*(I246+ (I246= 0))</f>
        <v>10</v>
      </c>
      <c r="K246" s="13"/>
      <c r="L246" s="13"/>
      <c r="M246" s="13"/>
    </row>
    <row r="247" customFormat="false" ht="15" hidden="false" customHeight="false" outlineLevel="0" collapsed="false">
      <c r="A247" s="13"/>
      <c r="B247" s="13"/>
      <c r="C247" s="13"/>
      <c r="D247" s="14"/>
      <c r="E247" s="15" t="s">
        <v>64</v>
      </c>
      <c r="F247" s="13" t="n">
        <v>10</v>
      </c>
      <c r="G247" s="18" t="n">
        <v>0</v>
      </c>
      <c r="H247" s="18" t="n">
        <v>0</v>
      </c>
      <c r="I247" s="18" t="n">
        <v>0</v>
      </c>
      <c r="J247" s="17" t="n">
        <f aca="false">F247*(G247+ (G247= 0))*(H247+ (H247= 0))*(I247+ (I247= 0))</f>
        <v>10</v>
      </c>
      <c r="K247" s="13"/>
      <c r="L247" s="13"/>
      <c r="M247" s="13"/>
    </row>
    <row r="248" customFormat="false" ht="15" hidden="false" customHeight="false" outlineLevel="0" collapsed="false">
      <c r="A248" s="13"/>
      <c r="B248" s="13"/>
      <c r="C248" s="13"/>
      <c r="D248" s="14"/>
      <c r="E248" s="15" t="s">
        <v>41</v>
      </c>
      <c r="F248" s="13" t="n">
        <v>14</v>
      </c>
      <c r="G248" s="18" t="n">
        <v>0</v>
      </c>
      <c r="H248" s="18" t="n">
        <v>0</v>
      </c>
      <c r="I248" s="18" t="n">
        <v>0</v>
      </c>
      <c r="J248" s="17" t="n">
        <f aca="false">F248*(G248+ (G248= 0))*(H248+ (H248= 0))*(I248+ (I248= 0))</f>
        <v>14</v>
      </c>
      <c r="K248" s="13"/>
      <c r="L248" s="13"/>
      <c r="M248" s="13"/>
    </row>
    <row r="249" customFormat="false" ht="15" hidden="false" customHeight="false" outlineLevel="0" collapsed="false">
      <c r="A249" s="13"/>
      <c r="B249" s="13"/>
      <c r="C249" s="13"/>
      <c r="D249" s="14"/>
      <c r="E249" s="15" t="s">
        <v>78</v>
      </c>
      <c r="F249" s="13" t="n">
        <v>20</v>
      </c>
      <c r="G249" s="18" t="n">
        <v>0</v>
      </c>
      <c r="H249" s="18" t="n">
        <v>0</v>
      </c>
      <c r="I249" s="18" t="n">
        <v>0</v>
      </c>
      <c r="J249" s="17" t="n">
        <f aca="false">F249*(G249+ (G249= 0))*(H249+ (H249= 0))*(I249+ (I249= 0))</f>
        <v>20</v>
      </c>
      <c r="K249" s="13"/>
      <c r="L249" s="13"/>
      <c r="M249" s="13"/>
    </row>
    <row r="250" customFormat="false" ht="15" hidden="false" customHeight="false" outlineLevel="0" collapsed="false">
      <c r="A250" s="13"/>
      <c r="B250" s="13"/>
      <c r="C250" s="13"/>
      <c r="D250" s="14"/>
      <c r="E250" s="15" t="s">
        <v>44</v>
      </c>
      <c r="F250" s="13" t="n">
        <v>15</v>
      </c>
      <c r="G250" s="18" t="n">
        <v>0</v>
      </c>
      <c r="H250" s="18" t="n">
        <v>0</v>
      </c>
      <c r="I250" s="18" t="n">
        <v>0</v>
      </c>
      <c r="J250" s="17" t="n">
        <f aca="false">F250*(G250+ (G250= 0))*(H250+ (H250= 0))*(I250+ (I250= 0))</f>
        <v>15</v>
      </c>
      <c r="K250" s="13"/>
      <c r="L250" s="13"/>
      <c r="M250" s="13"/>
    </row>
    <row r="251" customFormat="false" ht="15" hidden="false" customHeight="false" outlineLevel="0" collapsed="false">
      <c r="A251" s="13"/>
      <c r="B251" s="13"/>
      <c r="C251" s="13"/>
      <c r="D251" s="14"/>
      <c r="E251" s="15" t="s">
        <v>24</v>
      </c>
      <c r="F251" s="13" t="n">
        <v>17</v>
      </c>
      <c r="G251" s="18" t="n">
        <v>0</v>
      </c>
      <c r="H251" s="18" t="n">
        <v>0</v>
      </c>
      <c r="I251" s="18" t="n">
        <v>0</v>
      </c>
      <c r="J251" s="17" t="n">
        <f aca="false">F251*(G251+ (G251= 0))*(H251+ (H251= 0))*(I251+ (I251= 0))</f>
        <v>17</v>
      </c>
      <c r="K251" s="13"/>
      <c r="L251" s="13"/>
      <c r="M251" s="13"/>
    </row>
    <row r="252" customFormat="false" ht="15" hidden="false" customHeight="false" outlineLevel="0" collapsed="false">
      <c r="A252" s="13"/>
      <c r="B252" s="13"/>
      <c r="C252" s="13"/>
      <c r="D252" s="14"/>
      <c r="E252" s="15" t="s">
        <v>129</v>
      </c>
      <c r="F252" s="13" t="n">
        <v>16</v>
      </c>
      <c r="G252" s="18" t="n">
        <v>0</v>
      </c>
      <c r="H252" s="18" t="n">
        <v>0</v>
      </c>
      <c r="I252" s="18" t="n">
        <v>0</v>
      </c>
      <c r="J252" s="17" t="n">
        <f aca="false">F252*(G252+ (G252= 0))*(H252+ (H252= 0))*(I252+ (I252= 0))</f>
        <v>16</v>
      </c>
      <c r="K252" s="13"/>
      <c r="L252" s="13"/>
      <c r="M252" s="13"/>
    </row>
    <row r="253" customFormat="false" ht="15" hidden="false" customHeight="false" outlineLevel="0" collapsed="false">
      <c r="A253" s="13"/>
      <c r="B253" s="13"/>
      <c r="C253" s="13"/>
      <c r="D253" s="14"/>
      <c r="E253" s="15" t="s">
        <v>33</v>
      </c>
      <c r="F253" s="13" t="n">
        <v>3</v>
      </c>
      <c r="G253" s="18" t="n">
        <v>0</v>
      </c>
      <c r="H253" s="18" t="n">
        <v>0</v>
      </c>
      <c r="I253" s="18" t="n">
        <v>0</v>
      </c>
      <c r="J253" s="17" t="n">
        <f aca="false">F253*(G253+ (G253= 0))*(H253+ (H253= 0))*(I253+ (I253= 0))</f>
        <v>3</v>
      </c>
      <c r="K253" s="13"/>
      <c r="L253" s="13"/>
      <c r="M253" s="13"/>
    </row>
    <row r="254" customFormat="false" ht="15" hidden="false" customHeight="false" outlineLevel="0" collapsed="false">
      <c r="A254" s="13"/>
      <c r="B254" s="13"/>
      <c r="C254" s="13"/>
      <c r="D254" s="14"/>
      <c r="E254" s="15" t="s">
        <v>69</v>
      </c>
      <c r="F254" s="13" t="n">
        <v>15</v>
      </c>
      <c r="G254" s="18" t="n">
        <v>0</v>
      </c>
      <c r="H254" s="18" t="n">
        <v>0</v>
      </c>
      <c r="I254" s="18" t="n">
        <v>0</v>
      </c>
      <c r="J254" s="17" t="n">
        <f aca="false">F254*(G254+ (G254= 0))*(H254+ (H254= 0))*(I254+ (I254= 0))</f>
        <v>15</v>
      </c>
      <c r="K254" s="13"/>
      <c r="L254" s="13"/>
      <c r="M254" s="13"/>
    </row>
    <row r="255" customFormat="false" ht="15" hidden="false" customHeight="false" outlineLevel="0" collapsed="false">
      <c r="A255" s="13"/>
      <c r="B255" s="13"/>
      <c r="C255" s="13"/>
      <c r="D255" s="14"/>
      <c r="E255" s="15" t="s">
        <v>70</v>
      </c>
      <c r="F255" s="13" t="n">
        <v>1</v>
      </c>
      <c r="G255" s="18" t="n">
        <v>0</v>
      </c>
      <c r="H255" s="18" t="n">
        <v>0</v>
      </c>
      <c r="I255" s="18" t="n">
        <v>0</v>
      </c>
      <c r="J255" s="17" t="n">
        <f aca="false">F255*(G255+ (G255= 0))*(H255+ (H255= 0))*(I255+ (I255= 0))</f>
        <v>1</v>
      </c>
      <c r="K255" s="13"/>
      <c r="L255" s="13"/>
      <c r="M255" s="13"/>
    </row>
    <row r="256" customFormat="false" ht="15" hidden="false" customHeight="false" outlineLevel="0" collapsed="false">
      <c r="A256" s="13"/>
      <c r="B256" s="13"/>
      <c r="C256" s="13"/>
      <c r="D256" s="14"/>
      <c r="E256" s="15" t="s">
        <v>58</v>
      </c>
      <c r="F256" s="13" t="n">
        <v>32</v>
      </c>
      <c r="G256" s="18" t="n">
        <v>0</v>
      </c>
      <c r="H256" s="18" t="n">
        <v>0</v>
      </c>
      <c r="I256" s="18" t="n">
        <v>0</v>
      </c>
      <c r="J256" s="17" t="n">
        <f aca="false">F256*(G256+ (G256= 0))*(H256+ (H256= 0))*(I256+ (I256= 0))</f>
        <v>32</v>
      </c>
      <c r="K256" s="13"/>
      <c r="L256" s="13"/>
      <c r="M256" s="13"/>
    </row>
    <row r="257" customFormat="false" ht="15" hidden="false" customHeight="false" outlineLevel="0" collapsed="false">
      <c r="A257" s="13"/>
      <c r="B257" s="13"/>
      <c r="C257" s="13"/>
      <c r="D257" s="14"/>
      <c r="E257" s="13"/>
      <c r="F257" s="13"/>
      <c r="G257" s="13"/>
      <c r="H257" s="13"/>
      <c r="I257" s="13"/>
      <c r="J257" s="19" t="s">
        <v>154</v>
      </c>
      <c r="K257" s="12" t="n">
        <f aca="false">SUM(J243:J256)</f>
        <v>222</v>
      </c>
      <c r="L257" s="18" t="n">
        <v>253.05</v>
      </c>
      <c r="M257" s="12" t="n">
        <f aca="false">ROUND(L257*K257,2)</f>
        <v>56177.1</v>
      </c>
    </row>
    <row r="258" customFormat="false" ht="0.75" hidden="false" customHeight="true" outlineLevel="0" collapsed="false">
      <c r="A258" s="20"/>
      <c r="B258" s="20"/>
      <c r="C258" s="20"/>
      <c r="D258" s="21"/>
      <c r="E258" s="20"/>
      <c r="F258" s="20"/>
      <c r="G258" s="20"/>
      <c r="H258" s="20"/>
      <c r="I258" s="20"/>
      <c r="J258" s="20"/>
      <c r="K258" s="20"/>
      <c r="L258" s="20"/>
      <c r="M258" s="20"/>
    </row>
    <row r="259" customFormat="false" ht="22.5" hidden="false" customHeight="false" outlineLevel="0" collapsed="false">
      <c r="A259" s="15" t="s">
        <v>155</v>
      </c>
      <c r="B259" s="15" t="s">
        <v>19</v>
      </c>
      <c r="C259" s="15" t="s">
        <v>20</v>
      </c>
      <c r="D259" s="16" t="s">
        <v>156</v>
      </c>
      <c r="E259" s="13"/>
      <c r="F259" s="13"/>
      <c r="G259" s="13"/>
      <c r="H259" s="13"/>
      <c r="I259" s="13"/>
      <c r="J259" s="13"/>
      <c r="K259" s="17" t="n">
        <f aca="false">K262</f>
        <v>28</v>
      </c>
      <c r="L259" s="17" t="n">
        <f aca="false">L262</f>
        <v>256.87</v>
      </c>
      <c r="M259" s="17" t="n">
        <f aca="false">M262</f>
        <v>7192.36</v>
      </c>
    </row>
    <row r="260" customFormat="false" ht="409.5" hidden="false" customHeight="false" outlineLevel="0" collapsed="false">
      <c r="A260" s="13"/>
      <c r="B260" s="13"/>
      <c r="C260" s="13"/>
      <c r="D260" s="14" t="s">
        <v>157</v>
      </c>
      <c r="E260" s="13"/>
      <c r="F260" s="13"/>
      <c r="G260" s="13"/>
      <c r="H260" s="13"/>
      <c r="I260" s="13"/>
      <c r="J260" s="13"/>
      <c r="K260" s="13"/>
      <c r="L260" s="13"/>
      <c r="M260" s="13"/>
    </row>
    <row r="261" customFormat="false" ht="15" hidden="false" customHeight="false" outlineLevel="0" collapsed="false">
      <c r="A261" s="13"/>
      <c r="B261" s="13"/>
      <c r="C261" s="13"/>
      <c r="D261" s="14"/>
      <c r="E261" s="15" t="s">
        <v>34</v>
      </c>
      <c r="F261" s="13" t="n">
        <v>28</v>
      </c>
      <c r="G261" s="18" t="n">
        <v>0</v>
      </c>
      <c r="H261" s="18" t="n">
        <v>0</v>
      </c>
      <c r="I261" s="18" t="n">
        <v>0</v>
      </c>
      <c r="J261" s="17" t="n">
        <f aca="false">F261*(G261+ (G261= 0))*(H261+ (H261= 0))*(I261+ (I261= 0))</f>
        <v>28</v>
      </c>
      <c r="K261" s="13"/>
      <c r="L261" s="13"/>
      <c r="M261" s="13"/>
    </row>
    <row r="262" customFormat="false" ht="15" hidden="false" customHeight="false" outlineLevel="0" collapsed="false">
      <c r="A262" s="13"/>
      <c r="B262" s="13"/>
      <c r="C262" s="13"/>
      <c r="D262" s="14"/>
      <c r="E262" s="13"/>
      <c r="F262" s="13"/>
      <c r="G262" s="13"/>
      <c r="H262" s="13"/>
      <c r="I262" s="13"/>
      <c r="J262" s="19" t="s">
        <v>158</v>
      </c>
      <c r="K262" s="12" t="n">
        <f aca="false">SUM(J261:J261)</f>
        <v>28</v>
      </c>
      <c r="L262" s="18" t="n">
        <v>256.87</v>
      </c>
      <c r="M262" s="12" t="n">
        <f aca="false">ROUND(L262*K262,2)</f>
        <v>7192.36</v>
      </c>
    </row>
    <row r="263" customFormat="false" ht="0.75" hidden="false" customHeight="true" outlineLevel="0" collapsed="false">
      <c r="A263" s="20"/>
      <c r="B263" s="20"/>
      <c r="C263" s="20"/>
      <c r="D263" s="21"/>
      <c r="E263" s="20"/>
      <c r="F263" s="20"/>
      <c r="G263" s="20"/>
      <c r="H263" s="20"/>
      <c r="I263" s="20"/>
      <c r="J263" s="20"/>
      <c r="K263" s="20"/>
      <c r="L263" s="20"/>
      <c r="M263" s="20"/>
    </row>
    <row r="264" customFormat="false" ht="22.5" hidden="false" customHeight="false" outlineLevel="0" collapsed="false">
      <c r="A264" s="15" t="s">
        <v>159</v>
      </c>
      <c r="B264" s="15" t="s">
        <v>19</v>
      </c>
      <c r="C264" s="15" t="s">
        <v>20</v>
      </c>
      <c r="D264" s="16" t="s">
        <v>160</v>
      </c>
      <c r="E264" s="13"/>
      <c r="F264" s="13"/>
      <c r="G264" s="13"/>
      <c r="H264" s="13"/>
      <c r="I264" s="13"/>
      <c r="J264" s="13"/>
      <c r="K264" s="17" t="n">
        <f aca="false">K276</f>
        <v>67</v>
      </c>
      <c r="L264" s="17" t="n">
        <f aca="false">L276</f>
        <v>256.87</v>
      </c>
      <c r="M264" s="17" t="n">
        <f aca="false">M276</f>
        <v>17210.29</v>
      </c>
    </row>
    <row r="265" customFormat="false" ht="405" hidden="false" customHeight="false" outlineLevel="0" collapsed="false">
      <c r="A265" s="13"/>
      <c r="B265" s="13"/>
      <c r="C265" s="13"/>
      <c r="D265" s="14" t="s">
        <v>161</v>
      </c>
      <c r="E265" s="13"/>
      <c r="F265" s="13"/>
      <c r="G265" s="13"/>
      <c r="H265" s="13"/>
      <c r="I265" s="13"/>
      <c r="J265" s="13"/>
      <c r="K265" s="13"/>
      <c r="L265" s="13"/>
      <c r="M265" s="13"/>
    </row>
    <row r="266" customFormat="false" ht="15" hidden="false" customHeight="false" outlineLevel="0" collapsed="false">
      <c r="A266" s="13"/>
      <c r="B266" s="13"/>
      <c r="C266" s="13"/>
      <c r="D266" s="14"/>
      <c r="E266" s="15" t="s">
        <v>75</v>
      </c>
      <c r="F266" s="13" t="n">
        <v>9</v>
      </c>
      <c r="G266" s="18" t="n">
        <v>0</v>
      </c>
      <c r="H266" s="18" t="n">
        <v>0</v>
      </c>
      <c r="I266" s="18" t="n">
        <v>0</v>
      </c>
      <c r="J266" s="17" t="n">
        <f aca="false">F266*(G266+ (G266= 0))*(H266+ (H266= 0))*(I266+ (I266= 0))</f>
        <v>9</v>
      </c>
      <c r="K266" s="13"/>
      <c r="L266" s="13"/>
      <c r="M266" s="13"/>
    </row>
    <row r="267" customFormat="false" ht="15" hidden="false" customHeight="false" outlineLevel="0" collapsed="false">
      <c r="A267" s="13"/>
      <c r="B267" s="13"/>
      <c r="C267" s="13"/>
      <c r="D267" s="14"/>
      <c r="E267" s="15" t="s">
        <v>63</v>
      </c>
      <c r="F267" s="13" t="n">
        <v>5</v>
      </c>
      <c r="G267" s="18" t="n">
        <v>0</v>
      </c>
      <c r="H267" s="18" t="n">
        <v>0</v>
      </c>
      <c r="I267" s="18" t="n">
        <v>0</v>
      </c>
      <c r="J267" s="17" t="n">
        <f aca="false">F267*(G267+ (G267= 0))*(H267+ (H267= 0))*(I267+ (I267= 0))</f>
        <v>5</v>
      </c>
      <c r="K267" s="13"/>
      <c r="L267" s="13"/>
      <c r="M267" s="13"/>
    </row>
    <row r="268" customFormat="false" ht="15" hidden="false" customHeight="false" outlineLevel="0" collapsed="false">
      <c r="A268" s="13"/>
      <c r="B268" s="13"/>
      <c r="C268" s="13"/>
      <c r="D268" s="14"/>
      <c r="E268" s="15" t="s">
        <v>30</v>
      </c>
      <c r="F268" s="13" t="n">
        <v>2</v>
      </c>
      <c r="G268" s="18" t="n">
        <v>0</v>
      </c>
      <c r="H268" s="18" t="n">
        <v>0</v>
      </c>
      <c r="I268" s="18" t="n">
        <v>0</v>
      </c>
      <c r="J268" s="17" t="n">
        <f aca="false">F268*(G268+ (G268= 0))*(H268+ (H268= 0))*(I268+ (I268= 0))</f>
        <v>2</v>
      </c>
      <c r="K268" s="13"/>
      <c r="L268" s="13"/>
      <c r="M268" s="13"/>
    </row>
    <row r="269" customFormat="false" ht="15" hidden="false" customHeight="false" outlineLevel="0" collapsed="false">
      <c r="A269" s="13"/>
      <c r="B269" s="13"/>
      <c r="C269" s="13"/>
      <c r="D269" s="14"/>
      <c r="E269" s="15" t="s">
        <v>64</v>
      </c>
      <c r="F269" s="13" t="n">
        <v>3</v>
      </c>
      <c r="G269" s="18" t="n">
        <v>0</v>
      </c>
      <c r="H269" s="18" t="n">
        <v>0</v>
      </c>
      <c r="I269" s="18" t="n">
        <v>0</v>
      </c>
      <c r="J269" s="17" t="n">
        <f aca="false">F269*(G269+ (G269= 0))*(H269+ (H269= 0))*(I269+ (I269= 0))</f>
        <v>3</v>
      </c>
      <c r="K269" s="13"/>
      <c r="L269" s="13"/>
      <c r="M269" s="13"/>
    </row>
    <row r="270" customFormat="false" ht="15" hidden="false" customHeight="false" outlineLevel="0" collapsed="false">
      <c r="A270" s="13"/>
      <c r="B270" s="13"/>
      <c r="C270" s="13"/>
      <c r="D270" s="14"/>
      <c r="E270" s="15" t="s">
        <v>77</v>
      </c>
      <c r="F270" s="13" t="n">
        <v>3</v>
      </c>
      <c r="G270" s="18" t="n">
        <v>0</v>
      </c>
      <c r="H270" s="18" t="n">
        <v>0</v>
      </c>
      <c r="I270" s="18" t="n">
        <v>0</v>
      </c>
      <c r="J270" s="17" t="n">
        <f aca="false">F270*(G270+ (G270= 0))*(H270+ (H270= 0))*(I270+ (I270= 0))</f>
        <v>3</v>
      </c>
      <c r="K270" s="13"/>
      <c r="L270" s="13"/>
      <c r="M270" s="13"/>
    </row>
    <row r="271" customFormat="false" ht="15" hidden="false" customHeight="false" outlineLevel="0" collapsed="false">
      <c r="A271" s="13"/>
      <c r="B271" s="13"/>
      <c r="C271" s="13"/>
      <c r="D271" s="14"/>
      <c r="E271" s="15" t="s">
        <v>41</v>
      </c>
      <c r="F271" s="13" t="n">
        <v>3</v>
      </c>
      <c r="G271" s="18" t="n">
        <v>0</v>
      </c>
      <c r="H271" s="18" t="n">
        <v>0</v>
      </c>
      <c r="I271" s="18" t="n">
        <v>0</v>
      </c>
      <c r="J271" s="17" t="n">
        <f aca="false">F271*(G271+ (G271= 0))*(H271+ (H271= 0))*(I271+ (I271= 0))</f>
        <v>3</v>
      </c>
      <c r="K271" s="13"/>
      <c r="L271" s="13"/>
      <c r="M271" s="13"/>
    </row>
    <row r="272" customFormat="false" ht="15" hidden="false" customHeight="false" outlineLevel="0" collapsed="false">
      <c r="A272" s="13"/>
      <c r="B272" s="13"/>
      <c r="C272" s="13"/>
      <c r="D272" s="14"/>
      <c r="E272" s="15" t="s">
        <v>86</v>
      </c>
      <c r="F272" s="13" t="n">
        <v>7</v>
      </c>
      <c r="G272" s="18" t="n">
        <v>0</v>
      </c>
      <c r="H272" s="18" t="n">
        <v>0</v>
      </c>
      <c r="I272" s="18" t="n">
        <v>0</v>
      </c>
      <c r="J272" s="17" t="n">
        <f aca="false">F272*(G272+ (G272= 0))*(H272+ (H272= 0))*(I272+ (I272= 0))</f>
        <v>7</v>
      </c>
      <c r="K272" s="13"/>
      <c r="L272" s="13"/>
      <c r="M272" s="13"/>
    </row>
    <row r="273" customFormat="false" ht="15" hidden="false" customHeight="false" outlineLevel="0" collapsed="false">
      <c r="A273" s="13"/>
      <c r="B273" s="13"/>
      <c r="C273" s="13"/>
      <c r="D273" s="14"/>
      <c r="E273" s="15" t="s">
        <v>44</v>
      </c>
      <c r="F273" s="13" t="n">
        <v>14</v>
      </c>
      <c r="G273" s="18" t="n">
        <v>0</v>
      </c>
      <c r="H273" s="18" t="n">
        <v>0</v>
      </c>
      <c r="I273" s="18" t="n">
        <v>0</v>
      </c>
      <c r="J273" s="17" t="n">
        <f aca="false">F273*(G273+ (G273= 0))*(H273+ (H273= 0))*(I273+ (I273= 0))</f>
        <v>14</v>
      </c>
      <c r="K273" s="13"/>
      <c r="L273" s="13"/>
      <c r="M273" s="13"/>
    </row>
    <row r="274" customFormat="false" ht="15" hidden="false" customHeight="false" outlineLevel="0" collapsed="false">
      <c r="A274" s="13"/>
      <c r="B274" s="13"/>
      <c r="C274" s="13"/>
      <c r="D274" s="14"/>
      <c r="E274" s="15" t="s">
        <v>57</v>
      </c>
      <c r="F274" s="13" t="n">
        <v>12</v>
      </c>
      <c r="G274" s="18" t="n">
        <v>0</v>
      </c>
      <c r="H274" s="18" t="n">
        <v>0</v>
      </c>
      <c r="I274" s="18" t="n">
        <v>0</v>
      </c>
      <c r="J274" s="17" t="n">
        <f aca="false">F274*(G274+ (G274= 0))*(H274+ (H274= 0))*(I274+ (I274= 0))</f>
        <v>12</v>
      </c>
      <c r="K274" s="13"/>
      <c r="L274" s="13"/>
      <c r="M274" s="13"/>
    </row>
    <row r="275" customFormat="false" ht="15" hidden="false" customHeight="false" outlineLevel="0" collapsed="false">
      <c r="A275" s="13"/>
      <c r="B275" s="13"/>
      <c r="C275" s="13"/>
      <c r="D275" s="14"/>
      <c r="E275" s="15" t="s">
        <v>58</v>
      </c>
      <c r="F275" s="13" t="n">
        <v>9</v>
      </c>
      <c r="G275" s="18" t="n">
        <v>0</v>
      </c>
      <c r="H275" s="18" t="n">
        <v>0</v>
      </c>
      <c r="I275" s="18" t="n">
        <v>0</v>
      </c>
      <c r="J275" s="17" t="n">
        <f aca="false">F275*(G275+ (G275= 0))*(H275+ (H275= 0))*(I275+ (I275= 0))</f>
        <v>9</v>
      </c>
      <c r="K275" s="13"/>
      <c r="L275" s="13"/>
      <c r="M275" s="13"/>
    </row>
    <row r="276" customFormat="false" ht="15" hidden="false" customHeight="false" outlineLevel="0" collapsed="false">
      <c r="A276" s="13"/>
      <c r="B276" s="13"/>
      <c r="C276" s="13"/>
      <c r="D276" s="14"/>
      <c r="E276" s="13"/>
      <c r="F276" s="13"/>
      <c r="G276" s="13"/>
      <c r="H276" s="13"/>
      <c r="I276" s="13"/>
      <c r="J276" s="19" t="s">
        <v>162</v>
      </c>
      <c r="K276" s="12" t="n">
        <f aca="false">SUM(J266:J275)</f>
        <v>67</v>
      </c>
      <c r="L276" s="18" t="n">
        <v>256.87</v>
      </c>
      <c r="M276" s="12" t="n">
        <f aca="false">ROUND(L276*K276,2)</f>
        <v>17210.29</v>
      </c>
    </row>
    <row r="277" customFormat="false" ht="0.75" hidden="false" customHeight="true" outlineLevel="0" collapsed="false">
      <c r="A277" s="20"/>
      <c r="B277" s="20"/>
      <c r="C277" s="20"/>
      <c r="D277" s="21"/>
      <c r="E277" s="20"/>
      <c r="F277" s="20"/>
      <c r="G277" s="20"/>
      <c r="H277" s="20"/>
      <c r="I277" s="20"/>
      <c r="J277" s="20"/>
      <c r="K277" s="20"/>
      <c r="L277" s="20"/>
      <c r="M277" s="20"/>
    </row>
    <row r="278" customFormat="false" ht="22.5" hidden="false" customHeight="false" outlineLevel="0" collapsed="false">
      <c r="A278" s="15" t="s">
        <v>163</v>
      </c>
      <c r="B278" s="15" t="s">
        <v>19</v>
      </c>
      <c r="C278" s="15" t="s">
        <v>20</v>
      </c>
      <c r="D278" s="16" t="s">
        <v>164</v>
      </c>
      <c r="E278" s="13"/>
      <c r="F278" s="13"/>
      <c r="G278" s="13"/>
      <c r="H278" s="13"/>
      <c r="I278" s="13"/>
      <c r="J278" s="13"/>
      <c r="K278" s="17" t="n">
        <f aca="false">K285</f>
        <v>25</v>
      </c>
      <c r="L278" s="17" t="n">
        <f aca="false">L285</f>
        <v>264.95</v>
      </c>
      <c r="M278" s="17" t="n">
        <f aca="false">M285</f>
        <v>6623.75</v>
      </c>
    </row>
    <row r="279" customFormat="false" ht="405" hidden="false" customHeight="false" outlineLevel="0" collapsed="false">
      <c r="A279" s="13"/>
      <c r="B279" s="13"/>
      <c r="C279" s="13"/>
      <c r="D279" s="14" t="s">
        <v>165</v>
      </c>
      <c r="E279" s="13"/>
      <c r="F279" s="13"/>
      <c r="G279" s="13"/>
      <c r="H279" s="13"/>
      <c r="I279" s="13"/>
      <c r="J279" s="13"/>
      <c r="K279" s="13"/>
      <c r="L279" s="13"/>
      <c r="M279" s="13"/>
    </row>
    <row r="280" customFormat="false" ht="15" hidden="false" customHeight="false" outlineLevel="0" collapsed="false">
      <c r="A280" s="13"/>
      <c r="B280" s="13"/>
      <c r="C280" s="13"/>
      <c r="D280" s="14"/>
      <c r="E280" s="15" t="s">
        <v>76</v>
      </c>
      <c r="F280" s="13" t="n">
        <v>3</v>
      </c>
      <c r="G280" s="18" t="n">
        <v>0</v>
      </c>
      <c r="H280" s="18" t="n">
        <v>0</v>
      </c>
      <c r="I280" s="18" t="n">
        <v>0</v>
      </c>
      <c r="J280" s="17" t="n">
        <f aca="false">F280*(G280+ (G280= 0))*(H280+ (H280= 0))*(I280+ (I280= 0))</f>
        <v>3</v>
      </c>
      <c r="K280" s="13"/>
      <c r="L280" s="13"/>
      <c r="M280" s="13"/>
    </row>
    <row r="281" customFormat="false" ht="15" hidden="false" customHeight="false" outlineLevel="0" collapsed="false">
      <c r="A281" s="13"/>
      <c r="B281" s="13"/>
      <c r="C281" s="13"/>
      <c r="D281" s="14"/>
      <c r="E281" s="15" t="s">
        <v>64</v>
      </c>
      <c r="F281" s="13" t="n">
        <v>4</v>
      </c>
      <c r="G281" s="18" t="n">
        <v>0</v>
      </c>
      <c r="H281" s="18" t="n">
        <v>0</v>
      </c>
      <c r="I281" s="18" t="n">
        <v>0</v>
      </c>
      <c r="J281" s="17" t="n">
        <f aca="false">F281*(G281+ (G281= 0))*(H281+ (H281= 0))*(I281+ (I281= 0))</f>
        <v>4</v>
      </c>
      <c r="K281" s="13"/>
      <c r="L281" s="13"/>
      <c r="M281" s="13"/>
    </row>
    <row r="282" customFormat="false" ht="15" hidden="false" customHeight="false" outlineLevel="0" collapsed="false">
      <c r="A282" s="13"/>
      <c r="B282" s="13"/>
      <c r="C282" s="13"/>
      <c r="D282" s="14"/>
      <c r="E282" s="15" t="s">
        <v>41</v>
      </c>
      <c r="F282" s="13" t="n">
        <v>6</v>
      </c>
      <c r="G282" s="18" t="n">
        <v>0</v>
      </c>
      <c r="H282" s="18" t="n">
        <v>0</v>
      </c>
      <c r="I282" s="18" t="n">
        <v>0</v>
      </c>
      <c r="J282" s="17" t="n">
        <f aca="false">F282*(G282+ (G282= 0))*(H282+ (H282= 0))*(I282+ (I282= 0))</f>
        <v>6</v>
      </c>
      <c r="K282" s="13"/>
      <c r="L282" s="13"/>
      <c r="M282" s="13"/>
    </row>
    <row r="283" customFormat="false" ht="15" hidden="false" customHeight="false" outlineLevel="0" collapsed="false">
      <c r="A283" s="13"/>
      <c r="B283" s="13"/>
      <c r="C283" s="13"/>
      <c r="D283" s="14"/>
      <c r="E283" s="15" t="s">
        <v>56</v>
      </c>
      <c r="F283" s="13" t="n">
        <v>5</v>
      </c>
      <c r="G283" s="18" t="n">
        <v>0</v>
      </c>
      <c r="H283" s="18" t="n">
        <v>0</v>
      </c>
      <c r="I283" s="18" t="n">
        <v>0</v>
      </c>
      <c r="J283" s="17" t="n">
        <f aca="false">F283*(G283+ (G283= 0))*(H283+ (H283= 0))*(I283+ (I283= 0))</f>
        <v>5</v>
      </c>
      <c r="K283" s="13"/>
      <c r="L283" s="13"/>
      <c r="M283" s="13"/>
    </row>
    <row r="284" customFormat="false" ht="15" hidden="false" customHeight="false" outlineLevel="0" collapsed="false">
      <c r="A284" s="13"/>
      <c r="B284" s="13"/>
      <c r="C284" s="13"/>
      <c r="D284" s="14"/>
      <c r="E284" s="15" t="s">
        <v>33</v>
      </c>
      <c r="F284" s="13" t="n">
        <v>7</v>
      </c>
      <c r="G284" s="18" t="n">
        <v>0</v>
      </c>
      <c r="H284" s="18" t="n">
        <v>0</v>
      </c>
      <c r="I284" s="18" t="n">
        <v>0</v>
      </c>
      <c r="J284" s="17" t="n">
        <f aca="false">F284*(G284+ (G284= 0))*(H284+ (H284= 0))*(I284+ (I284= 0))</f>
        <v>7</v>
      </c>
      <c r="K284" s="13"/>
      <c r="L284" s="13"/>
      <c r="M284" s="13"/>
    </row>
    <row r="285" customFormat="false" ht="15" hidden="false" customHeight="false" outlineLevel="0" collapsed="false">
      <c r="A285" s="13"/>
      <c r="B285" s="13"/>
      <c r="C285" s="13"/>
      <c r="D285" s="14"/>
      <c r="E285" s="13"/>
      <c r="F285" s="13"/>
      <c r="G285" s="13"/>
      <c r="H285" s="13"/>
      <c r="I285" s="13"/>
      <c r="J285" s="19" t="s">
        <v>166</v>
      </c>
      <c r="K285" s="12" t="n">
        <f aca="false">SUM(J280:J284)</f>
        <v>25</v>
      </c>
      <c r="L285" s="18" t="n">
        <v>264.95</v>
      </c>
      <c r="M285" s="12" t="n">
        <f aca="false">ROUND(L285*K285,2)</f>
        <v>6623.75</v>
      </c>
    </row>
    <row r="286" customFormat="false" ht="0.75" hidden="false" customHeight="true" outlineLevel="0" collapsed="false">
      <c r="A286" s="20"/>
      <c r="B286" s="20"/>
      <c r="C286" s="20"/>
      <c r="D286" s="21"/>
      <c r="E286" s="20"/>
      <c r="F286" s="20"/>
      <c r="G286" s="20"/>
      <c r="H286" s="20"/>
      <c r="I286" s="20"/>
      <c r="J286" s="20"/>
      <c r="K286" s="20"/>
      <c r="L286" s="20"/>
      <c r="M286" s="20"/>
    </row>
    <row r="287" customFormat="false" ht="22.5" hidden="false" customHeight="false" outlineLevel="0" collapsed="false">
      <c r="A287" s="15" t="s">
        <v>167</v>
      </c>
      <c r="B287" s="15" t="s">
        <v>19</v>
      </c>
      <c r="C287" s="15" t="s">
        <v>20</v>
      </c>
      <c r="D287" s="16" t="s">
        <v>168</v>
      </c>
      <c r="E287" s="13"/>
      <c r="F287" s="13"/>
      <c r="G287" s="13"/>
      <c r="H287" s="13"/>
      <c r="I287" s="13"/>
      <c r="J287" s="13"/>
      <c r="K287" s="17" t="n">
        <f aca="false">K301</f>
        <v>156</v>
      </c>
      <c r="L287" s="17" t="n">
        <f aca="false">L301</f>
        <v>269.11</v>
      </c>
      <c r="M287" s="17" t="n">
        <f aca="false">M301</f>
        <v>41981.16</v>
      </c>
    </row>
    <row r="288" customFormat="false" ht="405" hidden="false" customHeight="false" outlineLevel="0" collapsed="false">
      <c r="A288" s="13"/>
      <c r="B288" s="13"/>
      <c r="C288" s="13"/>
      <c r="D288" s="14" t="s">
        <v>169</v>
      </c>
      <c r="E288" s="13"/>
      <c r="F288" s="13"/>
      <c r="G288" s="13"/>
      <c r="H288" s="13"/>
      <c r="I288" s="13"/>
      <c r="J288" s="13"/>
      <c r="K288" s="13"/>
      <c r="L288" s="13"/>
      <c r="M288" s="13"/>
    </row>
    <row r="289" customFormat="false" ht="15" hidden="false" customHeight="false" outlineLevel="0" collapsed="false">
      <c r="A289" s="13"/>
      <c r="B289" s="13"/>
      <c r="C289" s="13"/>
      <c r="D289" s="14"/>
      <c r="E289" s="15" t="s">
        <v>75</v>
      </c>
      <c r="F289" s="13" t="n">
        <v>19</v>
      </c>
      <c r="G289" s="18" t="n">
        <v>0</v>
      </c>
      <c r="H289" s="18" t="n">
        <v>0</v>
      </c>
      <c r="I289" s="18" t="n">
        <v>0</v>
      </c>
      <c r="J289" s="17" t="n">
        <f aca="false">F289*(G289+ (G289= 0))*(H289+ (H289= 0))*(I289+ (I289= 0))</f>
        <v>19</v>
      </c>
      <c r="K289" s="13"/>
      <c r="L289" s="13"/>
      <c r="M289" s="13"/>
    </row>
    <row r="290" customFormat="false" ht="15" hidden="false" customHeight="false" outlineLevel="0" collapsed="false">
      <c r="A290" s="13"/>
      <c r="B290" s="13"/>
      <c r="C290" s="13"/>
      <c r="D290" s="14"/>
      <c r="E290" s="15" t="s">
        <v>76</v>
      </c>
      <c r="F290" s="13" t="n">
        <v>10</v>
      </c>
      <c r="G290" s="18" t="n">
        <v>0</v>
      </c>
      <c r="H290" s="18" t="n">
        <v>0</v>
      </c>
      <c r="I290" s="18" t="n">
        <v>0</v>
      </c>
      <c r="J290" s="17" t="n">
        <f aca="false">F290*(G290+ (G290= 0))*(H290+ (H290= 0))*(I290+ (I290= 0))</f>
        <v>10</v>
      </c>
      <c r="K290" s="13"/>
      <c r="L290" s="13"/>
      <c r="M290" s="13"/>
    </row>
    <row r="291" customFormat="false" ht="15" hidden="false" customHeight="false" outlineLevel="0" collapsed="false">
      <c r="A291" s="13"/>
      <c r="B291" s="13"/>
      <c r="C291" s="13"/>
      <c r="D291" s="14"/>
      <c r="E291" s="15" t="s">
        <v>64</v>
      </c>
      <c r="F291" s="13" t="n">
        <v>5</v>
      </c>
      <c r="G291" s="18" t="n">
        <v>0</v>
      </c>
      <c r="H291" s="18" t="n">
        <v>0</v>
      </c>
      <c r="I291" s="18" t="n">
        <v>0</v>
      </c>
      <c r="J291" s="17" t="n">
        <f aca="false">F291*(G291+ (G291= 0))*(H291+ (H291= 0))*(I291+ (I291= 0))</f>
        <v>5</v>
      </c>
      <c r="K291" s="13"/>
      <c r="L291" s="13"/>
      <c r="M291" s="13"/>
    </row>
    <row r="292" customFormat="false" ht="15" hidden="false" customHeight="false" outlineLevel="0" collapsed="false">
      <c r="A292" s="13"/>
      <c r="B292" s="13"/>
      <c r="C292" s="13"/>
      <c r="D292" s="14"/>
      <c r="E292" s="15" t="s">
        <v>86</v>
      </c>
      <c r="F292" s="13" t="n">
        <v>8</v>
      </c>
      <c r="G292" s="18" t="n">
        <v>0</v>
      </c>
      <c r="H292" s="18" t="n">
        <v>0</v>
      </c>
      <c r="I292" s="18" t="n">
        <v>0</v>
      </c>
      <c r="J292" s="17" t="n">
        <f aca="false">F292*(G292+ (G292= 0))*(H292+ (H292= 0))*(I292+ (I292= 0))</f>
        <v>8</v>
      </c>
      <c r="K292" s="13"/>
      <c r="L292" s="13"/>
      <c r="M292" s="13"/>
    </row>
    <row r="293" customFormat="false" ht="15" hidden="false" customHeight="false" outlineLevel="0" collapsed="false">
      <c r="A293" s="13"/>
      <c r="B293" s="13"/>
      <c r="C293" s="13"/>
      <c r="D293" s="14"/>
      <c r="E293" s="15" t="s">
        <v>56</v>
      </c>
      <c r="F293" s="13" t="n">
        <v>2</v>
      </c>
      <c r="G293" s="18" t="n">
        <v>0</v>
      </c>
      <c r="H293" s="18" t="n">
        <v>0</v>
      </c>
      <c r="I293" s="18" t="n">
        <v>0</v>
      </c>
      <c r="J293" s="17" t="n">
        <f aca="false">F293*(G293+ (G293= 0))*(H293+ (H293= 0))*(I293+ (I293= 0))</f>
        <v>2</v>
      </c>
      <c r="K293" s="13"/>
      <c r="L293" s="13"/>
      <c r="M293" s="13"/>
    </row>
    <row r="294" customFormat="false" ht="15" hidden="false" customHeight="false" outlineLevel="0" collapsed="false">
      <c r="A294" s="13"/>
      <c r="B294" s="13"/>
      <c r="C294" s="13"/>
      <c r="D294" s="14"/>
      <c r="E294" s="15" t="s">
        <v>44</v>
      </c>
      <c r="F294" s="13" t="n">
        <v>29</v>
      </c>
      <c r="G294" s="18" t="n">
        <v>0</v>
      </c>
      <c r="H294" s="18" t="n">
        <v>0</v>
      </c>
      <c r="I294" s="18" t="n">
        <v>0</v>
      </c>
      <c r="J294" s="17" t="n">
        <f aca="false">F294*(G294+ (G294= 0))*(H294+ (H294= 0))*(I294+ (I294= 0))</f>
        <v>29</v>
      </c>
      <c r="K294" s="13"/>
      <c r="L294" s="13"/>
      <c r="M294" s="13"/>
    </row>
    <row r="295" customFormat="false" ht="15" hidden="false" customHeight="false" outlineLevel="0" collapsed="false">
      <c r="A295" s="13"/>
      <c r="B295" s="13"/>
      <c r="C295" s="13"/>
      <c r="D295" s="14"/>
      <c r="E295" s="15" t="s">
        <v>47</v>
      </c>
      <c r="F295" s="13" t="n">
        <v>16</v>
      </c>
      <c r="G295" s="18" t="n">
        <v>0</v>
      </c>
      <c r="H295" s="18" t="n">
        <v>0</v>
      </c>
      <c r="I295" s="18" t="n">
        <v>0</v>
      </c>
      <c r="J295" s="17" t="n">
        <f aca="false">F295*(G295+ (G295= 0))*(H295+ (H295= 0))*(I295+ (I295= 0))</f>
        <v>16</v>
      </c>
      <c r="K295" s="13"/>
      <c r="L295" s="13"/>
      <c r="M295" s="13"/>
    </row>
    <row r="296" customFormat="false" ht="15" hidden="false" customHeight="false" outlineLevel="0" collapsed="false">
      <c r="A296" s="13"/>
      <c r="B296" s="13"/>
      <c r="C296" s="13"/>
      <c r="D296" s="14"/>
      <c r="E296" s="15" t="s">
        <v>32</v>
      </c>
      <c r="F296" s="13" t="n">
        <v>3</v>
      </c>
      <c r="G296" s="18" t="n">
        <v>0</v>
      </c>
      <c r="H296" s="18" t="n">
        <v>0</v>
      </c>
      <c r="I296" s="18" t="n">
        <v>0</v>
      </c>
      <c r="J296" s="17" t="n">
        <f aca="false">F296*(G296+ (G296= 0))*(H296+ (H296= 0))*(I296+ (I296= 0))</f>
        <v>3</v>
      </c>
      <c r="K296" s="13"/>
      <c r="L296" s="13"/>
      <c r="M296" s="13"/>
    </row>
    <row r="297" customFormat="false" ht="15" hidden="false" customHeight="false" outlineLevel="0" collapsed="false">
      <c r="A297" s="13"/>
      <c r="B297" s="13"/>
      <c r="C297" s="13"/>
      <c r="D297" s="14"/>
      <c r="E297" s="15" t="s">
        <v>129</v>
      </c>
      <c r="F297" s="13" t="n">
        <v>10</v>
      </c>
      <c r="G297" s="18" t="n">
        <v>0</v>
      </c>
      <c r="H297" s="18" t="n">
        <v>0</v>
      </c>
      <c r="I297" s="18" t="n">
        <v>0</v>
      </c>
      <c r="J297" s="17" t="n">
        <f aca="false">F297*(G297+ (G297= 0))*(H297+ (H297= 0))*(I297+ (I297= 0))</f>
        <v>10</v>
      </c>
      <c r="K297" s="13"/>
      <c r="L297" s="13"/>
      <c r="M297" s="13"/>
    </row>
    <row r="298" customFormat="false" ht="15" hidden="false" customHeight="false" outlineLevel="0" collapsed="false">
      <c r="A298" s="13"/>
      <c r="B298" s="13"/>
      <c r="C298" s="13"/>
      <c r="D298" s="14"/>
      <c r="E298" s="15" t="s">
        <v>34</v>
      </c>
      <c r="F298" s="13" t="n">
        <v>50</v>
      </c>
      <c r="G298" s="18" t="n">
        <v>0</v>
      </c>
      <c r="H298" s="18" t="n">
        <v>0</v>
      </c>
      <c r="I298" s="18" t="n">
        <v>0</v>
      </c>
      <c r="J298" s="17" t="n">
        <f aca="false">F298*(G298+ (G298= 0))*(H298+ (H298= 0))*(I298+ (I298= 0))</f>
        <v>50</v>
      </c>
      <c r="K298" s="13"/>
      <c r="L298" s="13"/>
      <c r="M298" s="13"/>
    </row>
    <row r="299" customFormat="false" ht="15" hidden="false" customHeight="false" outlineLevel="0" collapsed="false">
      <c r="A299" s="13"/>
      <c r="B299" s="13"/>
      <c r="C299" s="13"/>
      <c r="D299" s="14"/>
      <c r="E299" s="15" t="s">
        <v>69</v>
      </c>
      <c r="F299" s="13" t="n">
        <v>2</v>
      </c>
      <c r="G299" s="18" t="n">
        <v>0</v>
      </c>
      <c r="H299" s="18" t="n">
        <v>0</v>
      </c>
      <c r="I299" s="18" t="n">
        <v>0</v>
      </c>
      <c r="J299" s="17" t="n">
        <f aca="false">F299*(G299+ (G299= 0))*(H299+ (H299= 0))*(I299+ (I299= 0))</f>
        <v>2</v>
      </c>
      <c r="K299" s="13"/>
      <c r="L299" s="13"/>
      <c r="M299" s="13"/>
    </row>
    <row r="300" customFormat="false" ht="15" hidden="false" customHeight="false" outlineLevel="0" collapsed="false">
      <c r="A300" s="13"/>
      <c r="B300" s="13"/>
      <c r="C300" s="13"/>
      <c r="D300" s="14"/>
      <c r="E300" s="15" t="s">
        <v>58</v>
      </c>
      <c r="F300" s="13" t="n">
        <v>2</v>
      </c>
      <c r="G300" s="18" t="n">
        <v>0</v>
      </c>
      <c r="H300" s="18" t="n">
        <v>0</v>
      </c>
      <c r="I300" s="18" t="n">
        <v>0</v>
      </c>
      <c r="J300" s="17" t="n">
        <f aca="false">F300*(G300+ (G300= 0))*(H300+ (H300= 0))*(I300+ (I300= 0))</f>
        <v>2</v>
      </c>
      <c r="K300" s="13"/>
      <c r="L300" s="13"/>
      <c r="M300" s="13"/>
    </row>
    <row r="301" customFormat="false" ht="15" hidden="false" customHeight="false" outlineLevel="0" collapsed="false">
      <c r="A301" s="13"/>
      <c r="B301" s="13"/>
      <c r="C301" s="13"/>
      <c r="D301" s="14"/>
      <c r="E301" s="13"/>
      <c r="F301" s="13"/>
      <c r="G301" s="13"/>
      <c r="H301" s="13"/>
      <c r="I301" s="13"/>
      <c r="J301" s="19" t="s">
        <v>170</v>
      </c>
      <c r="K301" s="12" t="n">
        <f aca="false">SUM(J289:J300)</f>
        <v>156</v>
      </c>
      <c r="L301" s="18" t="n">
        <v>269.11</v>
      </c>
      <c r="M301" s="12" t="n">
        <f aca="false">ROUND(L301*K301,2)</f>
        <v>41981.16</v>
      </c>
    </row>
    <row r="302" customFormat="false" ht="0.75" hidden="false" customHeight="true" outlineLevel="0" collapsed="false">
      <c r="A302" s="20"/>
      <c r="B302" s="20"/>
      <c r="C302" s="20"/>
      <c r="D302" s="21"/>
      <c r="E302" s="20"/>
      <c r="F302" s="20"/>
      <c r="G302" s="20"/>
      <c r="H302" s="20"/>
      <c r="I302" s="20"/>
      <c r="J302" s="20"/>
      <c r="K302" s="20"/>
      <c r="L302" s="20"/>
      <c r="M302" s="20"/>
    </row>
    <row r="303" customFormat="false" ht="22.5" hidden="false" customHeight="false" outlineLevel="0" collapsed="false">
      <c r="A303" s="15" t="s">
        <v>171</v>
      </c>
      <c r="B303" s="15" t="s">
        <v>19</v>
      </c>
      <c r="C303" s="15" t="s">
        <v>20</v>
      </c>
      <c r="D303" s="16" t="s">
        <v>172</v>
      </c>
      <c r="E303" s="13"/>
      <c r="F303" s="13"/>
      <c r="G303" s="13"/>
      <c r="H303" s="13"/>
      <c r="I303" s="13"/>
      <c r="J303" s="13"/>
      <c r="K303" s="17" t="n">
        <f aca="false">K306</f>
        <v>12</v>
      </c>
      <c r="L303" s="17" t="n">
        <f aca="false">L306</f>
        <v>526.36</v>
      </c>
      <c r="M303" s="17" t="n">
        <f aca="false">M306</f>
        <v>6316.32</v>
      </c>
    </row>
    <row r="304" customFormat="false" ht="409.5" hidden="false" customHeight="false" outlineLevel="0" collapsed="false">
      <c r="A304" s="13"/>
      <c r="B304" s="13"/>
      <c r="C304" s="13"/>
      <c r="D304" s="14" t="s">
        <v>173</v>
      </c>
      <c r="E304" s="13"/>
      <c r="F304" s="13"/>
      <c r="G304" s="13"/>
      <c r="H304" s="13"/>
      <c r="I304" s="13"/>
      <c r="J304" s="13"/>
      <c r="K304" s="13"/>
      <c r="L304" s="13"/>
      <c r="M304" s="13"/>
    </row>
    <row r="305" customFormat="false" ht="15" hidden="false" customHeight="false" outlineLevel="0" collapsed="false">
      <c r="A305" s="13"/>
      <c r="B305" s="13"/>
      <c r="C305" s="13"/>
      <c r="D305" s="14"/>
      <c r="E305" s="15" t="s">
        <v>90</v>
      </c>
      <c r="F305" s="13" t="n">
        <v>12</v>
      </c>
      <c r="G305" s="18" t="n">
        <v>0</v>
      </c>
      <c r="H305" s="18" t="n">
        <v>0</v>
      </c>
      <c r="I305" s="18" t="n">
        <v>0</v>
      </c>
      <c r="J305" s="17" t="n">
        <f aca="false">F305*(G305+ (G305= 0))*(H305+ (H305= 0))*(I305+ (I305= 0))</f>
        <v>12</v>
      </c>
      <c r="K305" s="13"/>
      <c r="L305" s="13"/>
      <c r="M305" s="13"/>
    </row>
    <row r="306" customFormat="false" ht="15" hidden="false" customHeight="false" outlineLevel="0" collapsed="false">
      <c r="A306" s="13"/>
      <c r="B306" s="13"/>
      <c r="C306" s="13"/>
      <c r="D306" s="14"/>
      <c r="E306" s="13"/>
      <c r="F306" s="13"/>
      <c r="G306" s="13"/>
      <c r="H306" s="13"/>
      <c r="I306" s="13"/>
      <c r="J306" s="19" t="s">
        <v>174</v>
      </c>
      <c r="K306" s="12" t="n">
        <f aca="false">SUM(J305:J305)</f>
        <v>12</v>
      </c>
      <c r="L306" s="18" t="n">
        <v>526.36</v>
      </c>
      <c r="M306" s="12" t="n">
        <f aca="false">ROUND(L306*K306,2)</f>
        <v>6316.32</v>
      </c>
    </row>
    <row r="307" customFormat="false" ht="0.75" hidden="false" customHeight="true" outlineLevel="0" collapsed="false">
      <c r="A307" s="20"/>
      <c r="B307" s="20"/>
      <c r="C307" s="20"/>
      <c r="D307" s="21"/>
      <c r="E307" s="20"/>
      <c r="F307" s="20"/>
      <c r="G307" s="20"/>
      <c r="H307" s="20"/>
      <c r="I307" s="20"/>
      <c r="J307" s="20"/>
      <c r="K307" s="20"/>
      <c r="L307" s="20"/>
      <c r="M307" s="20"/>
    </row>
    <row r="308" customFormat="false" ht="22.5" hidden="false" customHeight="false" outlineLevel="0" collapsed="false">
      <c r="A308" s="15" t="s">
        <v>175</v>
      </c>
      <c r="B308" s="15" t="s">
        <v>19</v>
      </c>
      <c r="C308" s="15" t="s">
        <v>20</v>
      </c>
      <c r="D308" s="16" t="s">
        <v>176</v>
      </c>
      <c r="E308" s="13"/>
      <c r="F308" s="13"/>
      <c r="G308" s="13"/>
      <c r="H308" s="13"/>
      <c r="I308" s="13"/>
      <c r="J308" s="13"/>
      <c r="K308" s="17" t="n">
        <f aca="false">K311</f>
        <v>33</v>
      </c>
      <c r="L308" s="17" t="n">
        <f aca="false">L311</f>
        <v>703.42</v>
      </c>
      <c r="M308" s="17" t="n">
        <f aca="false">M311</f>
        <v>23212.86</v>
      </c>
    </row>
    <row r="309" customFormat="false" ht="409.5" hidden="false" customHeight="false" outlineLevel="0" collapsed="false">
      <c r="A309" s="13"/>
      <c r="B309" s="13"/>
      <c r="C309" s="13"/>
      <c r="D309" s="14" t="s">
        <v>177</v>
      </c>
      <c r="E309" s="13"/>
      <c r="F309" s="13"/>
      <c r="G309" s="13"/>
      <c r="H309" s="13"/>
      <c r="I309" s="13"/>
      <c r="J309" s="13"/>
      <c r="K309" s="13"/>
      <c r="L309" s="13"/>
      <c r="M309" s="13"/>
    </row>
    <row r="310" customFormat="false" ht="15" hidden="false" customHeight="false" outlineLevel="0" collapsed="false">
      <c r="A310" s="13"/>
      <c r="B310" s="13"/>
      <c r="C310" s="13"/>
      <c r="D310" s="14"/>
      <c r="E310" s="15" t="s">
        <v>87</v>
      </c>
      <c r="F310" s="13" t="n">
        <v>33</v>
      </c>
      <c r="G310" s="18" t="n">
        <v>0</v>
      </c>
      <c r="H310" s="18" t="n">
        <v>0</v>
      </c>
      <c r="I310" s="18" t="n">
        <v>0</v>
      </c>
      <c r="J310" s="17" t="n">
        <f aca="false">F310*(G310+ (G310= 0))*(H310+ (H310= 0))*(I310+ (I310= 0))</f>
        <v>33</v>
      </c>
      <c r="K310" s="13"/>
      <c r="L310" s="13"/>
      <c r="M310" s="13"/>
    </row>
    <row r="311" customFormat="false" ht="15" hidden="false" customHeight="false" outlineLevel="0" collapsed="false">
      <c r="A311" s="13"/>
      <c r="B311" s="13"/>
      <c r="C311" s="13"/>
      <c r="D311" s="14"/>
      <c r="E311" s="13"/>
      <c r="F311" s="13"/>
      <c r="G311" s="13"/>
      <c r="H311" s="13"/>
      <c r="I311" s="13"/>
      <c r="J311" s="19" t="s">
        <v>178</v>
      </c>
      <c r="K311" s="12" t="n">
        <f aca="false">SUM(J310:J310)</f>
        <v>33</v>
      </c>
      <c r="L311" s="18" t="n">
        <v>703.42</v>
      </c>
      <c r="M311" s="12" t="n">
        <f aca="false">ROUND(L311*K311,2)</f>
        <v>23212.86</v>
      </c>
    </row>
    <row r="312" customFormat="false" ht="0.75" hidden="false" customHeight="true" outlineLevel="0" collapsed="false">
      <c r="A312" s="20"/>
      <c r="B312" s="20"/>
      <c r="C312" s="20"/>
      <c r="D312" s="21"/>
      <c r="E312" s="20"/>
      <c r="F312" s="20"/>
      <c r="G312" s="20"/>
      <c r="H312" s="20"/>
      <c r="I312" s="20"/>
      <c r="J312" s="20"/>
      <c r="K312" s="20"/>
      <c r="L312" s="20"/>
      <c r="M312" s="20"/>
    </row>
    <row r="313" customFormat="false" ht="22.5" hidden="false" customHeight="false" outlineLevel="0" collapsed="false">
      <c r="A313" s="15" t="s">
        <v>179</v>
      </c>
      <c r="B313" s="15" t="s">
        <v>19</v>
      </c>
      <c r="C313" s="15" t="s">
        <v>20</v>
      </c>
      <c r="D313" s="16" t="s">
        <v>180</v>
      </c>
      <c r="E313" s="13"/>
      <c r="F313" s="13"/>
      <c r="G313" s="13"/>
      <c r="H313" s="13"/>
      <c r="I313" s="13"/>
      <c r="J313" s="13"/>
      <c r="K313" s="17" t="n">
        <f aca="false">K316</f>
        <v>48</v>
      </c>
      <c r="L313" s="17" t="n">
        <f aca="false">L316</f>
        <v>598.54</v>
      </c>
      <c r="M313" s="17" t="n">
        <f aca="false">M316</f>
        <v>28729.92</v>
      </c>
    </row>
    <row r="314" customFormat="false" ht="382.5" hidden="false" customHeight="false" outlineLevel="0" collapsed="false">
      <c r="A314" s="13"/>
      <c r="B314" s="13"/>
      <c r="C314" s="13"/>
      <c r="D314" s="14" t="s">
        <v>181</v>
      </c>
      <c r="E314" s="13"/>
      <c r="F314" s="13"/>
      <c r="G314" s="13"/>
      <c r="H314" s="13"/>
      <c r="I314" s="13"/>
      <c r="J314" s="13"/>
      <c r="K314" s="13"/>
      <c r="L314" s="13"/>
      <c r="M314" s="13"/>
    </row>
    <row r="315" customFormat="false" ht="15" hidden="false" customHeight="false" outlineLevel="0" collapsed="false">
      <c r="A315" s="13"/>
      <c r="B315" s="13"/>
      <c r="C315" s="13"/>
      <c r="D315" s="14"/>
      <c r="E315" s="15" t="s">
        <v>90</v>
      </c>
      <c r="F315" s="13" t="n">
        <v>48</v>
      </c>
      <c r="G315" s="18" t="n">
        <v>0</v>
      </c>
      <c r="H315" s="18" t="n">
        <v>0</v>
      </c>
      <c r="I315" s="18" t="n">
        <v>0</v>
      </c>
      <c r="J315" s="17" t="n">
        <f aca="false">F315*(G315+ (G315= 0))*(H315+ (H315= 0))*(I315+ (I315= 0))</f>
        <v>48</v>
      </c>
      <c r="K315" s="13"/>
      <c r="L315" s="13"/>
      <c r="M315" s="13"/>
    </row>
    <row r="316" customFormat="false" ht="15" hidden="false" customHeight="false" outlineLevel="0" collapsed="false">
      <c r="A316" s="13"/>
      <c r="B316" s="13"/>
      <c r="C316" s="13"/>
      <c r="D316" s="14"/>
      <c r="E316" s="13"/>
      <c r="F316" s="13"/>
      <c r="G316" s="13"/>
      <c r="H316" s="13"/>
      <c r="I316" s="13"/>
      <c r="J316" s="19" t="s">
        <v>182</v>
      </c>
      <c r="K316" s="12" t="n">
        <f aca="false">SUM(J315:J315)</f>
        <v>48</v>
      </c>
      <c r="L316" s="18" t="n">
        <v>598.54</v>
      </c>
      <c r="M316" s="12" t="n">
        <f aca="false">ROUND(L316*K316,2)</f>
        <v>28729.92</v>
      </c>
    </row>
    <row r="317" customFormat="false" ht="0.75" hidden="false" customHeight="true" outlineLevel="0" collapsed="false">
      <c r="A317" s="20"/>
      <c r="B317" s="20"/>
      <c r="C317" s="20"/>
      <c r="D317" s="21"/>
      <c r="E317" s="20"/>
      <c r="F317" s="20"/>
      <c r="G317" s="20"/>
      <c r="H317" s="20"/>
      <c r="I317" s="20"/>
      <c r="J317" s="20"/>
      <c r="K317" s="20"/>
      <c r="L317" s="20"/>
      <c r="M317" s="20"/>
    </row>
    <row r="318" customFormat="false" ht="22.5" hidden="false" customHeight="false" outlineLevel="0" collapsed="false">
      <c r="A318" s="15" t="s">
        <v>183</v>
      </c>
      <c r="B318" s="15" t="s">
        <v>19</v>
      </c>
      <c r="C318" s="15" t="s">
        <v>20</v>
      </c>
      <c r="D318" s="16" t="s">
        <v>184</v>
      </c>
      <c r="E318" s="13"/>
      <c r="F318" s="13"/>
      <c r="G318" s="13"/>
      <c r="H318" s="13"/>
      <c r="I318" s="13"/>
      <c r="J318" s="13"/>
      <c r="K318" s="17" t="n">
        <f aca="false">K322</f>
        <v>65</v>
      </c>
      <c r="L318" s="17" t="n">
        <f aca="false">L322</f>
        <v>618.54</v>
      </c>
      <c r="M318" s="17" t="n">
        <f aca="false">M322</f>
        <v>40205.1</v>
      </c>
    </row>
    <row r="319" customFormat="false" ht="348.75" hidden="false" customHeight="false" outlineLevel="0" collapsed="false">
      <c r="A319" s="13"/>
      <c r="B319" s="13"/>
      <c r="C319" s="13"/>
      <c r="D319" s="14" t="s">
        <v>185</v>
      </c>
      <c r="E319" s="13"/>
      <c r="F319" s="13"/>
      <c r="G319" s="13"/>
      <c r="H319" s="13"/>
      <c r="I319" s="13"/>
      <c r="J319" s="13"/>
      <c r="K319" s="13"/>
      <c r="L319" s="13"/>
      <c r="M319" s="13"/>
    </row>
    <row r="320" customFormat="false" ht="15" hidden="false" customHeight="false" outlineLevel="0" collapsed="false">
      <c r="A320" s="13"/>
      <c r="B320" s="13"/>
      <c r="C320" s="13"/>
      <c r="D320" s="14"/>
      <c r="E320" s="15" t="s">
        <v>87</v>
      </c>
      <c r="F320" s="13" t="n">
        <v>46</v>
      </c>
      <c r="G320" s="18" t="n">
        <v>0</v>
      </c>
      <c r="H320" s="18" t="n">
        <v>0</v>
      </c>
      <c r="I320" s="18" t="n">
        <v>0</v>
      </c>
      <c r="J320" s="17" t="n">
        <f aca="false">F320*(G320+ (G320= 0))*(H320+ (H320= 0))*(I320+ (I320= 0))</f>
        <v>46</v>
      </c>
      <c r="K320" s="13"/>
      <c r="L320" s="13"/>
      <c r="M320" s="13"/>
    </row>
    <row r="321" customFormat="false" ht="15" hidden="false" customHeight="false" outlineLevel="0" collapsed="false">
      <c r="A321" s="13"/>
      <c r="B321" s="13"/>
      <c r="C321" s="13"/>
      <c r="D321" s="14"/>
      <c r="E321" s="15" t="s">
        <v>90</v>
      </c>
      <c r="F321" s="13" t="n">
        <v>19</v>
      </c>
      <c r="G321" s="18" t="n">
        <v>0</v>
      </c>
      <c r="H321" s="18" t="n">
        <v>0</v>
      </c>
      <c r="I321" s="18" t="n">
        <v>0</v>
      </c>
      <c r="J321" s="17" t="n">
        <f aca="false">F321*(G321+ (G321= 0))*(H321+ (H321= 0))*(I321+ (I321= 0))</f>
        <v>19</v>
      </c>
      <c r="K321" s="13"/>
      <c r="L321" s="13"/>
      <c r="M321" s="13"/>
    </row>
    <row r="322" customFormat="false" ht="15" hidden="false" customHeight="false" outlineLevel="0" collapsed="false">
      <c r="A322" s="13"/>
      <c r="B322" s="13"/>
      <c r="C322" s="13"/>
      <c r="D322" s="14"/>
      <c r="E322" s="13"/>
      <c r="F322" s="13"/>
      <c r="G322" s="13"/>
      <c r="H322" s="13"/>
      <c r="I322" s="13"/>
      <c r="J322" s="19" t="s">
        <v>186</v>
      </c>
      <c r="K322" s="12" t="n">
        <f aca="false">SUM(J320:J321)</f>
        <v>65</v>
      </c>
      <c r="L322" s="18" t="n">
        <v>618.54</v>
      </c>
      <c r="M322" s="12" t="n">
        <f aca="false">ROUND(L322*K322,2)</f>
        <v>40205.1</v>
      </c>
    </row>
    <row r="323" customFormat="false" ht="0.75" hidden="false" customHeight="true" outlineLevel="0" collapsed="false">
      <c r="A323" s="20"/>
      <c r="B323" s="20"/>
      <c r="C323" s="20"/>
      <c r="D323" s="21"/>
      <c r="E323" s="20"/>
      <c r="F323" s="20"/>
      <c r="G323" s="20"/>
      <c r="H323" s="20"/>
      <c r="I323" s="20"/>
      <c r="J323" s="20"/>
      <c r="K323" s="20"/>
      <c r="L323" s="20"/>
      <c r="M323" s="20"/>
    </row>
    <row r="324" customFormat="false" ht="15" hidden="false" customHeight="false" outlineLevel="0" collapsed="false">
      <c r="A324" s="15" t="s">
        <v>187</v>
      </c>
      <c r="B324" s="15" t="s">
        <v>19</v>
      </c>
      <c r="C324" s="15" t="s">
        <v>20</v>
      </c>
      <c r="D324" s="16" t="s">
        <v>188</v>
      </c>
      <c r="E324" s="13"/>
      <c r="F324" s="13"/>
      <c r="G324" s="13"/>
      <c r="H324" s="13"/>
      <c r="I324" s="13"/>
      <c r="J324" s="13"/>
      <c r="K324" s="17" t="n">
        <f aca="false">K328</f>
        <v>310</v>
      </c>
      <c r="L324" s="17" t="n">
        <f aca="false">L328</f>
        <v>57.97</v>
      </c>
      <c r="M324" s="17" t="n">
        <f aca="false">M328</f>
        <v>17970.7</v>
      </c>
    </row>
    <row r="325" customFormat="false" ht="247.5" hidden="false" customHeight="false" outlineLevel="0" collapsed="false">
      <c r="A325" s="13"/>
      <c r="B325" s="13"/>
      <c r="C325" s="13"/>
      <c r="D325" s="14" t="s">
        <v>189</v>
      </c>
      <c r="E325" s="13"/>
      <c r="F325" s="13"/>
      <c r="G325" s="13"/>
      <c r="H325" s="13"/>
      <c r="I325" s="13"/>
      <c r="J325" s="13"/>
      <c r="K325" s="13"/>
      <c r="L325" s="13"/>
      <c r="M325" s="13"/>
    </row>
    <row r="326" customFormat="false" ht="15" hidden="false" customHeight="false" outlineLevel="0" collapsed="false">
      <c r="A326" s="13"/>
      <c r="B326" s="13"/>
      <c r="C326" s="13"/>
      <c r="D326" s="14"/>
      <c r="E326" s="15" t="s">
        <v>190</v>
      </c>
      <c r="F326" s="13" t="n">
        <v>165</v>
      </c>
      <c r="G326" s="18" t="n">
        <v>0</v>
      </c>
      <c r="H326" s="18" t="n">
        <v>0</v>
      </c>
      <c r="I326" s="18" t="n">
        <v>0</v>
      </c>
      <c r="J326" s="17" t="n">
        <f aca="false">F326*(G326+ (G326= 0))*(H326+ (H326= 0))*(I326+ (I326= 0))</f>
        <v>165</v>
      </c>
      <c r="K326" s="13"/>
      <c r="L326" s="13"/>
      <c r="M326" s="13"/>
    </row>
    <row r="327" customFormat="false" ht="15" hidden="false" customHeight="false" outlineLevel="0" collapsed="false">
      <c r="A327" s="13"/>
      <c r="B327" s="13"/>
      <c r="C327" s="13"/>
      <c r="D327" s="14"/>
      <c r="E327" s="15" t="s">
        <v>191</v>
      </c>
      <c r="F327" s="13" t="n">
        <v>145</v>
      </c>
      <c r="G327" s="18" t="n">
        <v>0</v>
      </c>
      <c r="H327" s="18" t="n">
        <v>0</v>
      </c>
      <c r="I327" s="18" t="n">
        <v>0</v>
      </c>
      <c r="J327" s="17" t="n">
        <f aca="false">F327*(G327+ (G327= 0))*(H327+ (H327= 0))*(I327+ (I327= 0))</f>
        <v>145</v>
      </c>
      <c r="K327" s="13"/>
      <c r="L327" s="13"/>
      <c r="M327" s="13"/>
    </row>
    <row r="328" customFormat="false" ht="15" hidden="false" customHeight="false" outlineLevel="0" collapsed="false">
      <c r="A328" s="13"/>
      <c r="B328" s="13"/>
      <c r="C328" s="13"/>
      <c r="D328" s="14"/>
      <c r="E328" s="13"/>
      <c r="F328" s="13"/>
      <c r="G328" s="13"/>
      <c r="H328" s="13"/>
      <c r="I328" s="13"/>
      <c r="J328" s="19" t="s">
        <v>192</v>
      </c>
      <c r="K328" s="12" t="n">
        <f aca="false">SUM(J326:J327)</f>
        <v>310</v>
      </c>
      <c r="L328" s="18" t="n">
        <v>57.97</v>
      </c>
      <c r="M328" s="12" t="n">
        <f aca="false">ROUND(L328*K328,2)</f>
        <v>17970.7</v>
      </c>
    </row>
    <row r="329" customFormat="false" ht="0.75" hidden="false" customHeight="true" outlineLevel="0" collapsed="false">
      <c r="A329" s="20"/>
      <c r="B329" s="20"/>
      <c r="C329" s="20"/>
      <c r="D329" s="21"/>
      <c r="E329" s="20"/>
      <c r="F329" s="20"/>
      <c r="G329" s="20"/>
      <c r="H329" s="20"/>
      <c r="I329" s="20"/>
      <c r="J329" s="20"/>
      <c r="K329" s="20"/>
      <c r="L329" s="20"/>
      <c r="M329" s="20"/>
    </row>
    <row r="330" customFormat="false" ht="22.5" hidden="false" customHeight="false" outlineLevel="0" collapsed="false">
      <c r="A330" s="15" t="s">
        <v>193</v>
      </c>
      <c r="B330" s="15" t="s">
        <v>19</v>
      </c>
      <c r="C330" s="15" t="s">
        <v>20</v>
      </c>
      <c r="D330" s="16" t="s">
        <v>194</v>
      </c>
      <c r="E330" s="13"/>
      <c r="F330" s="13"/>
      <c r="G330" s="13"/>
      <c r="H330" s="13"/>
      <c r="I330" s="13"/>
      <c r="J330" s="13"/>
      <c r="K330" s="17" t="n">
        <f aca="false">K333</f>
        <v>12</v>
      </c>
      <c r="L330" s="17" t="n">
        <f aca="false">L333</f>
        <v>377.41</v>
      </c>
      <c r="M330" s="17" t="n">
        <f aca="false">M333</f>
        <v>4528.92</v>
      </c>
    </row>
    <row r="331" customFormat="false" ht="225" hidden="false" customHeight="false" outlineLevel="0" collapsed="false">
      <c r="A331" s="13"/>
      <c r="B331" s="13"/>
      <c r="C331" s="13"/>
      <c r="D331" s="14" t="s">
        <v>195</v>
      </c>
      <c r="E331" s="13"/>
      <c r="F331" s="13"/>
      <c r="G331" s="13"/>
      <c r="H331" s="13"/>
      <c r="I331" s="13"/>
      <c r="J331" s="13"/>
      <c r="K331" s="13"/>
      <c r="L331" s="13"/>
      <c r="M331" s="13"/>
    </row>
    <row r="332" customFormat="false" ht="15" hidden="false" customHeight="false" outlineLevel="0" collapsed="false">
      <c r="A332" s="13"/>
      <c r="B332" s="13"/>
      <c r="C332" s="13"/>
      <c r="D332" s="14"/>
      <c r="E332" s="15"/>
      <c r="F332" s="13" t="n">
        <v>12</v>
      </c>
      <c r="G332" s="18" t="n">
        <v>0</v>
      </c>
      <c r="H332" s="18" t="n">
        <v>0</v>
      </c>
      <c r="I332" s="18" t="n">
        <v>0</v>
      </c>
      <c r="J332" s="17" t="n">
        <f aca="false">F332*(G332+ (G332= 0))*(H332+ (H332= 0))*(I332+ (I332= 0))</f>
        <v>12</v>
      </c>
      <c r="K332" s="13"/>
      <c r="L332" s="13"/>
      <c r="M332" s="13"/>
    </row>
    <row r="333" customFormat="false" ht="15" hidden="false" customHeight="false" outlineLevel="0" collapsed="false">
      <c r="A333" s="13"/>
      <c r="B333" s="13"/>
      <c r="C333" s="13"/>
      <c r="D333" s="14"/>
      <c r="E333" s="13"/>
      <c r="F333" s="13"/>
      <c r="G333" s="13"/>
      <c r="H333" s="13"/>
      <c r="I333" s="13"/>
      <c r="J333" s="19" t="s">
        <v>196</v>
      </c>
      <c r="K333" s="12" t="n">
        <f aca="false">SUM(J332:J332)</f>
        <v>12</v>
      </c>
      <c r="L333" s="18" t="n">
        <v>377.41</v>
      </c>
      <c r="M333" s="12" t="n">
        <f aca="false">ROUND(L333*K333,2)</f>
        <v>4528.92</v>
      </c>
    </row>
    <row r="334" customFormat="false" ht="0.75" hidden="false" customHeight="true" outlineLevel="0" collapsed="false">
      <c r="A334" s="20"/>
      <c r="B334" s="20"/>
      <c r="C334" s="20"/>
      <c r="D334" s="21"/>
      <c r="E334" s="20"/>
      <c r="F334" s="20"/>
      <c r="G334" s="20"/>
      <c r="H334" s="20"/>
      <c r="I334" s="20"/>
      <c r="J334" s="20"/>
      <c r="K334" s="20"/>
      <c r="L334" s="20"/>
      <c r="M334" s="20"/>
    </row>
    <row r="335" customFormat="false" ht="15" hidden="false" customHeight="false" outlineLevel="0" collapsed="false">
      <c r="A335" s="15" t="s">
        <v>197</v>
      </c>
      <c r="B335" s="15" t="s">
        <v>19</v>
      </c>
      <c r="C335" s="15" t="s">
        <v>20</v>
      </c>
      <c r="D335" s="16" t="s">
        <v>198</v>
      </c>
      <c r="E335" s="13"/>
      <c r="F335" s="13"/>
      <c r="G335" s="13"/>
      <c r="H335" s="13"/>
      <c r="I335" s="13"/>
      <c r="J335" s="13"/>
      <c r="K335" s="17" t="n">
        <f aca="false">K338</f>
        <v>17</v>
      </c>
      <c r="L335" s="17" t="n">
        <f aca="false">L338</f>
        <v>289.93</v>
      </c>
      <c r="M335" s="17" t="n">
        <f aca="false">M338</f>
        <v>4928.81</v>
      </c>
    </row>
    <row r="336" customFormat="false" ht="225" hidden="false" customHeight="false" outlineLevel="0" collapsed="false">
      <c r="A336" s="13"/>
      <c r="B336" s="13"/>
      <c r="C336" s="13"/>
      <c r="D336" s="14" t="s">
        <v>199</v>
      </c>
      <c r="E336" s="13"/>
      <c r="F336" s="13"/>
      <c r="G336" s="13"/>
      <c r="H336" s="13"/>
      <c r="I336" s="13"/>
      <c r="J336" s="13"/>
      <c r="K336" s="13"/>
      <c r="L336" s="13"/>
      <c r="M336" s="13"/>
    </row>
    <row r="337" customFormat="false" ht="15" hidden="false" customHeight="false" outlineLevel="0" collapsed="false">
      <c r="A337" s="13"/>
      <c r="B337" s="13"/>
      <c r="C337" s="13"/>
      <c r="D337" s="14"/>
      <c r="E337" s="15"/>
      <c r="F337" s="13" t="n">
        <v>17</v>
      </c>
      <c r="G337" s="18" t="n">
        <v>0</v>
      </c>
      <c r="H337" s="18" t="n">
        <v>0</v>
      </c>
      <c r="I337" s="18" t="n">
        <v>0</v>
      </c>
      <c r="J337" s="17" t="n">
        <f aca="false">F337*(G337+ (G337= 0))*(H337+ (H337= 0))*(I337+ (I337= 0))</f>
        <v>17</v>
      </c>
      <c r="K337" s="13"/>
      <c r="L337" s="13"/>
      <c r="M337" s="13"/>
    </row>
    <row r="338" customFormat="false" ht="15" hidden="false" customHeight="false" outlineLevel="0" collapsed="false">
      <c r="A338" s="13"/>
      <c r="B338" s="13"/>
      <c r="C338" s="13"/>
      <c r="D338" s="14"/>
      <c r="E338" s="13"/>
      <c r="F338" s="13"/>
      <c r="G338" s="13"/>
      <c r="H338" s="13"/>
      <c r="I338" s="13"/>
      <c r="J338" s="19" t="s">
        <v>200</v>
      </c>
      <c r="K338" s="12" t="n">
        <f aca="false">SUM(J337:J337)</f>
        <v>17</v>
      </c>
      <c r="L338" s="18" t="n">
        <v>289.93</v>
      </c>
      <c r="M338" s="12" t="n">
        <f aca="false">ROUND(L338*K338,2)</f>
        <v>4928.81</v>
      </c>
    </row>
    <row r="339" customFormat="false" ht="0.75" hidden="false" customHeight="true" outlineLevel="0" collapsed="false">
      <c r="A339" s="20"/>
      <c r="B339" s="20"/>
      <c r="C339" s="20"/>
      <c r="D339" s="21"/>
      <c r="E339" s="20"/>
      <c r="F339" s="20"/>
      <c r="G339" s="20"/>
      <c r="H339" s="20"/>
      <c r="I339" s="20"/>
      <c r="J339" s="20"/>
      <c r="K339" s="20"/>
      <c r="L339" s="20"/>
      <c r="M339" s="20"/>
    </row>
    <row r="340" customFormat="false" ht="15" hidden="false" customHeight="false" outlineLevel="0" collapsed="false">
      <c r="A340" s="15" t="s">
        <v>201</v>
      </c>
      <c r="B340" s="15" t="s">
        <v>19</v>
      </c>
      <c r="C340" s="15" t="s">
        <v>20</v>
      </c>
      <c r="D340" s="16" t="s">
        <v>202</v>
      </c>
      <c r="E340" s="13"/>
      <c r="F340" s="13"/>
      <c r="G340" s="13"/>
      <c r="H340" s="13"/>
      <c r="I340" s="13"/>
      <c r="J340" s="13"/>
      <c r="K340" s="17" t="n">
        <f aca="false">K343</f>
        <v>11</v>
      </c>
      <c r="L340" s="17" t="n">
        <f aca="false">L343</f>
        <v>50.5</v>
      </c>
      <c r="M340" s="17" t="n">
        <f aca="false">M343</f>
        <v>555.5</v>
      </c>
    </row>
    <row r="341" customFormat="false" ht="67.5" hidden="false" customHeight="false" outlineLevel="0" collapsed="false">
      <c r="A341" s="13"/>
      <c r="B341" s="13"/>
      <c r="C341" s="13"/>
      <c r="D341" s="14" t="s">
        <v>203</v>
      </c>
      <c r="E341" s="13"/>
      <c r="F341" s="13"/>
      <c r="G341" s="13"/>
      <c r="H341" s="13"/>
      <c r="I341" s="13"/>
      <c r="J341" s="13"/>
      <c r="K341" s="13"/>
      <c r="L341" s="13"/>
      <c r="M341" s="13"/>
    </row>
    <row r="342" customFormat="false" ht="15" hidden="false" customHeight="false" outlineLevel="0" collapsed="false">
      <c r="A342" s="13"/>
      <c r="B342" s="13"/>
      <c r="C342" s="13"/>
      <c r="D342" s="14"/>
      <c r="E342" s="15" t="s">
        <v>83</v>
      </c>
      <c r="F342" s="13" t="n">
        <v>11</v>
      </c>
      <c r="G342" s="18" t="n">
        <v>0</v>
      </c>
      <c r="H342" s="18" t="n">
        <v>0</v>
      </c>
      <c r="I342" s="18" t="n">
        <v>0</v>
      </c>
      <c r="J342" s="17" t="n">
        <f aca="false">F342*(G342+ (G342= 0))*(H342+ (H342= 0))*(I342+ (I342= 0))</f>
        <v>11</v>
      </c>
      <c r="K342" s="13"/>
      <c r="L342" s="13"/>
      <c r="M342" s="13"/>
    </row>
    <row r="343" customFormat="false" ht="15" hidden="false" customHeight="false" outlineLevel="0" collapsed="false">
      <c r="A343" s="13"/>
      <c r="B343" s="13"/>
      <c r="C343" s="13"/>
      <c r="D343" s="14"/>
      <c r="E343" s="13"/>
      <c r="F343" s="13"/>
      <c r="G343" s="13"/>
      <c r="H343" s="13"/>
      <c r="I343" s="13"/>
      <c r="J343" s="19" t="s">
        <v>204</v>
      </c>
      <c r="K343" s="12" t="n">
        <f aca="false">SUM(J342:J342)</f>
        <v>11</v>
      </c>
      <c r="L343" s="18" t="n">
        <v>50.5</v>
      </c>
      <c r="M343" s="12" t="n">
        <f aca="false">ROUND(L343*K343,2)</f>
        <v>555.5</v>
      </c>
    </row>
    <row r="344" customFormat="false" ht="0.75" hidden="false" customHeight="true" outlineLevel="0" collapsed="false">
      <c r="A344" s="20"/>
      <c r="B344" s="20"/>
      <c r="C344" s="20"/>
      <c r="D344" s="21"/>
      <c r="E344" s="20"/>
      <c r="F344" s="20"/>
      <c r="G344" s="20"/>
      <c r="H344" s="20"/>
      <c r="I344" s="20"/>
      <c r="J344" s="20"/>
      <c r="K344" s="20"/>
      <c r="L344" s="20"/>
      <c r="M344" s="20"/>
    </row>
    <row r="345" customFormat="false" ht="15" hidden="false" customHeight="false" outlineLevel="0" collapsed="false">
      <c r="A345" s="13"/>
      <c r="B345" s="13"/>
      <c r="C345" s="13"/>
      <c r="D345" s="14"/>
      <c r="E345" s="13"/>
      <c r="F345" s="13"/>
      <c r="G345" s="13"/>
      <c r="H345" s="13"/>
      <c r="I345" s="13"/>
      <c r="J345" s="19" t="s">
        <v>205</v>
      </c>
      <c r="K345" s="22" t="n">
        <v>1</v>
      </c>
      <c r="L345" s="12" t="n">
        <f aca="false">M11+M20+M36+M47+M62+M72+M79+M88+M124+M129+M134+M140+M145+M151+M159+M166+M172+M180+M198+M208+M221+M226+M239+M257+M262+M276+M285+M301+M306+M311+M316+M322+M328+M333+M338+M343</f>
        <v>850351.57</v>
      </c>
      <c r="M345" s="12" t="n">
        <f aca="false">ROUND(L345*K345,2)</f>
        <v>850351.57</v>
      </c>
    </row>
    <row r="346" customFormat="false" ht="0.75" hidden="false" customHeight="true" outlineLevel="0" collapsed="false">
      <c r="A346" s="20"/>
      <c r="B346" s="20"/>
      <c r="C346" s="20"/>
      <c r="D346" s="21"/>
      <c r="E346" s="20"/>
      <c r="F346" s="20"/>
      <c r="G346" s="20"/>
      <c r="H346" s="20"/>
      <c r="I346" s="20"/>
      <c r="J346" s="20"/>
      <c r="K346" s="20"/>
      <c r="L346" s="20"/>
      <c r="M346" s="20"/>
    </row>
    <row r="347" customFormat="false" ht="15" hidden="false" customHeight="false" outlineLevel="0" collapsed="false">
      <c r="A347" s="8" t="s">
        <v>206</v>
      </c>
      <c r="B347" s="8" t="s">
        <v>16</v>
      </c>
      <c r="C347" s="8"/>
      <c r="D347" s="9" t="s">
        <v>207</v>
      </c>
      <c r="E347" s="10"/>
      <c r="F347" s="10"/>
      <c r="G347" s="10"/>
      <c r="H347" s="10"/>
      <c r="I347" s="10"/>
      <c r="J347" s="10"/>
      <c r="K347" s="11" t="n">
        <f aca="false">K365</f>
        <v>1</v>
      </c>
      <c r="L347" s="12" t="n">
        <f aca="false">L365</f>
        <v>10475.5</v>
      </c>
      <c r="M347" s="12" t="n">
        <f aca="false">M365</f>
        <v>10475.5</v>
      </c>
    </row>
    <row r="348" customFormat="false" ht="15" hidden="false" customHeight="false" outlineLevel="0" collapsed="false">
      <c r="A348" s="13"/>
      <c r="B348" s="13"/>
      <c r="C348" s="13"/>
      <c r="D348" s="14"/>
      <c r="E348" s="13"/>
      <c r="F348" s="13"/>
      <c r="G348" s="13"/>
      <c r="H348" s="13"/>
      <c r="I348" s="13"/>
      <c r="J348" s="13"/>
      <c r="K348" s="13"/>
      <c r="L348" s="13"/>
      <c r="M348" s="13"/>
    </row>
    <row r="349" customFormat="false" ht="15" hidden="false" customHeight="false" outlineLevel="0" collapsed="false">
      <c r="A349" s="15" t="s">
        <v>208</v>
      </c>
      <c r="B349" s="15" t="s">
        <v>19</v>
      </c>
      <c r="C349" s="15" t="s">
        <v>209</v>
      </c>
      <c r="D349" s="16" t="s">
        <v>210</v>
      </c>
      <c r="E349" s="13"/>
      <c r="F349" s="13"/>
      <c r="G349" s="13"/>
      <c r="H349" s="13"/>
      <c r="I349" s="13"/>
      <c r="J349" s="13"/>
      <c r="K349" s="17" t="n">
        <f aca="false">K352</f>
        <v>260</v>
      </c>
      <c r="L349" s="17" t="n">
        <f aca="false">L352</f>
        <v>7.38</v>
      </c>
      <c r="M349" s="17" t="n">
        <f aca="false">M352</f>
        <v>1918.8</v>
      </c>
    </row>
    <row r="350" customFormat="false" ht="213.75" hidden="false" customHeight="false" outlineLevel="0" collapsed="false">
      <c r="A350" s="13"/>
      <c r="B350" s="13"/>
      <c r="C350" s="13"/>
      <c r="D350" s="14" t="s">
        <v>211</v>
      </c>
      <c r="E350" s="13"/>
      <c r="F350" s="13"/>
      <c r="G350" s="13"/>
      <c r="H350" s="13"/>
      <c r="I350" s="13"/>
      <c r="J350" s="13"/>
      <c r="K350" s="13"/>
      <c r="L350" s="13"/>
      <c r="M350" s="13"/>
    </row>
    <row r="351" customFormat="false" ht="15" hidden="false" customHeight="false" outlineLevel="0" collapsed="false">
      <c r="A351" s="13"/>
      <c r="B351" s="13"/>
      <c r="C351" s="13"/>
      <c r="D351" s="14"/>
      <c r="E351" s="15"/>
      <c r="F351" s="13" t="n">
        <v>260</v>
      </c>
      <c r="G351" s="18" t="n">
        <v>0</v>
      </c>
      <c r="H351" s="18" t="n">
        <v>0</v>
      </c>
      <c r="I351" s="18" t="n">
        <v>0</v>
      </c>
      <c r="J351" s="17" t="n">
        <f aca="false">F351*(G351+ (G351= 0))*(H351+ (H351= 0))*(I351+ (I351= 0))</f>
        <v>260</v>
      </c>
      <c r="K351" s="13"/>
      <c r="L351" s="13"/>
      <c r="M351" s="13"/>
    </row>
    <row r="352" customFormat="false" ht="15" hidden="false" customHeight="false" outlineLevel="0" collapsed="false">
      <c r="A352" s="13"/>
      <c r="B352" s="13"/>
      <c r="C352" s="13"/>
      <c r="D352" s="14"/>
      <c r="E352" s="13"/>
      <c r="F352" s="13"/>
      <c r="G352" s="13"/>
      <c r="H352" s="13"/>
      <c r="I352" s="13"/>
      <c r="J352" s="19" t="s">
        <v>212</v>
      </c>
      <c r="K352" s="12" t="n">
        <f aca="false">SUM(J351:J351)</f>
        <v>260</v>
      </c>
      <c r="L352" s="18" t="n">
        <v>7.38</v>
      </c>
      <c r="M352" s="12" t="n">
        <f aca="false">ROUND(L352*K352,2)</f>
        <v>1918.8</v>
      </c>
    </row>
    <row r="353" customFormat="false" ht="0.75" hidden="false" customHeight="true" outlineLevel="0" collapsed="false">
      <c r="A353" s="20"/>
      <c r="B353" s="20"/>
      <c r="C353" s="20"/>
      <c r="D353" s="21"/>
      <c r="E353" s="20"/>
      <c r="F353" s="20"/>
      <c r="G353" s="20"/>
      <c r="H353" s="20"/>
      <c r="I353" s="20"/>
      <c r="J353" s="20"/>
      <c r="K353" s="20"/>
      <c r="L353" s="20"/>
      <c r="M353" s="20"/>
    </row>
    <row r="354" customFormat="false" ht="15" hidden="false" customHeight="false" outlineLevel="0" collapsed="false">
      <c r="A354" s="15" t="s">
        <v>213</v>
      </c>
      <c r="B354" s="15" t="s">
        <v>19</v>
      </c>
      <c r="C354" s="15" t="s">
        <v>209</v>
      </c>
      <c r="D354" s="16" t="s">
        <v>214</v>
      </c>
      <c r="E354" s="13"/>
      <c r="F354" s="13"/>
      <c r="G354" s="13"/>
      <c r="H354" s="13"/>
      <c r="I354" s="13"/>
      <c r="J354" s="13"/>
      <c r="K354" s="17" t="n">
        <f aca="false">K358</f>
        <v>63</v>
      </c>
      <c r="L354" s="17" t="n">
        <f aca="false">L358</f>
        <v>109.16</v>
      </c>
      <c r="M354" s="17" t="n">
        <f aca="false">M358</f>
        <v>6877.08</v>
      </c>
    </row>
    <row r="355" customFormat="false" ht="180" hidden="false" customHeight="false" outlineLevel="0" collapsed="false">
      <c r="A355" s="13"/>
      <c r="B355" s="13"/>
      <c r="C355" s="13"/>
      <c r="D355" s="14" t="s">
        <v>215</v>
      </c>
      <c r="E355" s="13"/>
      <c r="F355" s="13"/>
      <c r="G355" s="13"/>
      <c r="H355" s="13"/>
      <c r="I355" s="13"/>
      <c r="J355" s="13"/>
      <c r="K355" s="13"/>
      <c r="L355" s="13"/>
      <c r="M355" s="13"/>
    </row>
    <row r="356" customFormat="false" ht="15" hidden="false" customHeight="false" outlineLevel="0" collapsed="false">
      <c r="A356" s="13"/>
      <c r="B356" s="13"/>
      <c r="C356" s="13"/>
      <c r="D356" s="14"/>
      <c r="E356" s="15" t="s">
        <v>216</v>
      </c>
      <c r="F356" s="13" t="n">
        <v>29</v>
      </c>
      <c r="G356" s="18" t="n">
        <v>0</v>
      </c>
      <c r="H356" s="18" t="n">
        <v>0</v>
      </c>
      <c r="I356" s="18" t="n">
        <v>0</v>
      </c>
      <c r="J356" s="17" t="n">
        <f aca="false">F356*(G356+ (G356= 0))*(H356+ (H356= 0))*(I356+ (I356= 0))</f>
        <v>29</v>
      </c>
      <c r="K356" s="13"/>
      <c r="L356" s="13"/>
      <c r="M356" s="13"/>
    </row>
    <row r="357" customFormat="false" ht="15" hidden="false" customHeight="false" outlineLevel="0" collapsed="false">
      <c r="A357" s="13"/>
      <c r="B357" s="13"/>
      <c r="C357" s="13"/>
      <c r="D357" s="14"/>
      <c r="E357" s="15" t="s">
        <v>217</v>
      </c>
      <c r="F357" s="13" t="n">
        <v>34</v>
      </c>
      <c r="G357" s="18" t="n">
        <v>0</v>
      </c>
      <c r="H357" s="18" t="n">
        <v>0</v>
      </c>
      <c r="I357" s="18" t="n">
        <v>0</v>
      </c>
      <c r="J357" s="17" t="n">
        <f aca="false">F357*(G357+ (G357= 0))*(H357+ (H357= 0))*(I357+ (I357= 0))</f>
        <v>34</v>
      </c>
      <c r="K357" s="13"/>
      <c r="L357" s="13"/>
      <c r="M357" s="13"/>
    </row>
    <row r="358" customFormat="false" ht="15" hidden="false" customHeight="false" outlineLevel="0" collapsed="false">
      <c r="A358" s="13"/>
      <c r="B358" s="13"/>
      <c r="C358" s="13"/>
      <c r="D358" s="14"/>
      <c r="E358" s="13"/>
      <c r="F358" s="13"/>
      <c r="G358" s="13"/>
      <c r="H358" s="13"/>
      <c r="I358" s="13"/>
      <c r="J358" s="19" t="s">
        <v>218</v>
      </c>
      <c r="K358" s="12" t="n">
        <f aca="false">SUM(J356:J357)</f>
        <v>63</v>
      </c>
      <c r="L358" s="18" t="n">
        <v>109.16</v>
      </c>
      <c r="M358" s="12" t="n">
        <f aca="false">ROUND(L358*K358,2)</f>
        <v>6877.08</v>
      </c>
    </row>
    <row r="359" customFormat="false" ht="0.75" hidden="false" customHeight="true" outlineLevel="0" collapsed="false">
      <c r="A359" s="20"/>
      <c r="B359" s="20"/>
      <c r="C359" s="20"/>
      <c r="D359" s="21"/>
      <c r="E359" s="20"/>
      <c r="F359" s="20"/>
      <c r="G359" s="20"/>
      <c r="H359" s="20"/>
      <c r="I359" s="20"/>
      <c r="J359" s="20"/>
      <c r="K359" s="20"/>
      <c r="L359" s="20"/>
      <c r="M359" s="20"/>
    </row>
    <row r="360" customFormat="false" ht="22.5" hidden="false" customHeight="false" outlineLevel="0" collapsed="false">
      <c r="A360" s="15" t="s">
        <v>219</v>
      </c>
      <c r="B360" s="15" t="s">
        <v>19</v>
      </c>
      <c r="C360" s="15" t="s">
        <v>220</v>
      </c>
      <c r="D360" s="16" t="s">
        <v>221</v>
      </c>
      <c r="E360" s="13"/>
      <c r="F360" s="13"/>
      <c r="G360" s="13"/>
      <c r="H360" s="13"/>
      <c r="I360" s="13"/>
      <c r="J360" s="13"/>
      <c r="K360" s="17" t="n">
        <f aca="false">K363</f>
        <v>259.2</v>
      </c>
      <c r="L360" s="17" t="n">
        <f aca="false">L363</f>
        <v>6.48</v>
      </c>
      <c r="M360" s="17" t="n">
        <f aca="false">M363</f>
        <v>1679.62</v>
      </c>
    </row>
    <row r="361" customFormat="false" ht="112.5" hidden="false" customHeight="false" outlineLevel="0" collapsed="false">
      <c r="A361" s="13"/>
      <c r="B361" s="13"/>
      <c r="C361" s="13"/>
      <c r="D361" s="14" t="s">
        <v>222</v>
      </c>
      <c r="E361" s="13"/>
      <c r="F361" s="13"/>
      <c r="G361" s="13"/>
      <c r="H361" s="13"/>
      <c r="I361" s="13"/>
      <c r="J361" s="13"/>
      <c r="K361" s="13"/>
      <c r="L361" s="13"/>
      <c r="M361" s="13"/>
    </row>
    <row r="362" customFormat="false" ht="15" hidden="false" customHeight="false" outlineLevel="0" collapsed="false">
      <c r="A362" s="13"/>
      <c r="B362" s="13"/>
      <c r="C362" s="13"/>
      <c r="D362" s="14"/>
      <c r="E362" s="15" t="s">
        <v>223</v>
      </c>
      <c r="F362" s="13" t="n">
        <v>0.02</v>
      </c>
      <c r="G362" s="18" t="n">
        <v>2592</v>
      </c>
      <c r="H362" s="18" t="n">
        <v>5</v>
      </c>
      <c r="I362" s="18" t="n">
        <v>0</v>
      </c>
      <c r="J362" s="17" t="n">
        <f aca="false">F362*(G362+ (G362= 0))*(H362+ (H362= 0))*(I362+ (I362= 0))</f>
        <v>259.2</v>
      </c>
      <c r="K362" s="13"/>
      <c r="L362" s="13"/>
      <c r="M362" s="13"/>
    </row>
    <row r="363" customFormat="false" ht="15" hidden="false" customHeight="false" outlineLevel="0" collapsed="false">
      <c r="A363" s="13"/>
      <c r="B363" s="13"/>
      <c r="C363" s="13"/>
      <c r="D363" s="14"/>
      <c r="E363" s="13"/>
      <c r="F363" s="13"/>
      <c r="G363" s="13"/>
      <c r="H363" s="13"/>
      <c r="I363" s="13"/>
      <c r="J363" s="19" t="s">
        <v>224</v>
      </c>
      <c r="K363" s="12" t="n">
        <f aca="false">SUM(J362:J362)</f>
        <v>259.2</v>
      </c>
      <c r="L363" s="18" t="n">
        <v>6.48</v>
      </c>
      <c r="M363" s="12" t="n">
        <f aca="false">ROUND(L363*K363,2)</f>
        <v>1679.62</v>
      </c>
    </row>
    <row r="364" customFormat="false" ht="0.75" hidden="false" customHeight="true" outlineLevel="0" collapsed="false">
      <c r="A364" s="20"/>
      <c r="B364" s="20"/>
      <c r="C364" s="20"/>
      <c r="D364" s="21"/>
      <c r="E364" s="20"/>
      <c r="F364" s="20"/>
      <c r="G364" s="20"/>
      <c r="H364" s="20"/>
      <c r="I364" s="20"/>
      <c r="J364" s="20"/>
      <c r="K364" s="20"/>
      <c r="L364" s="20"/>
      <c r="M364" s="20"/>
    </row>
    <row r="365" customFormat="false" ht="15" hidden="false" customHeight="false" outlineLevel="0" collapsed="false">
      <c r="A365" s="13"/>
      <c r="B365" s="13"/>
      <c r="C365" s="13"/>
      <c r="D365" s="14"/>
      <c r="E365" s="13"/>
      <c r="F365" s="13"/>
      <c r="G365" s="13"/>
      <c r="H365" s="13"/>
      <c r="I365" s="13"/>
      <c r="J365" s="19" t="s">
        <v>225</v>
      </c>
      <c r="K365" s="22" t="n">
        <v>1</v>
      </c>
      <c r="L365" s="12" t="n">
        <f aca="false">M352+M358+M363</f>
        <v>10475.5</v>
      </c>
      <c r="M365" s="12" t="n">
        <f aca="false">ROUND(L365*K365,2)</f>
        <v>10475.5</v>
      </c>
    </row>
    <row r="366" customFormat="false" ht="0.75" hidden="false" customHeight="true" outlineLevel="0" collapsed="false">
      <c r="A366" s="20"/>
      <c r="B366" s="20"/>
      <c r="C366" s="20"/>
      <c r="D366" s="21"/>
      <c r="E366" s="20"/>
      <c r="F366" s="20"/>
      <c r="G366" s="20"/>
      <c r="H366" s="20"/>
      <c r="I366" s="20"/>
      <c r="J366" s="20"/>
      <c r="K366" s="20"/>
      <c r="L366" s="20"/>
      <c r="M366" s="20"/>
    </row>
    <row r="367" customFormat="false" ht="15" hidden="false" customHeight="false" outlineLevel="0" collapsed="false">
      <c r="A367" s="8" t="s">
        <v>226</v>
      </c>
      <c r="B367" s="8" t="s">
        <v>16</v>
      </c>
      <c r="C367" s="8"/>
      <c r="D367" s="9" t="s">
        <v>227</v>
      </c>
      <c r="E367" s="10"/>
      <c r="F367" s="10"/>
      <c r="G367" s="10"/>
      <c r="H367" s="10"/>
      <c r="I367" s="10"/>
      <c r="J367" s="10"/>
      <c r="K367" s="11" t="n">
        <f aca="false">K374</f>
        <v>1</v>
      </c>
      <c r="L367" s="12" t="n">
        <f aca="false">L374</f>
        <v>4089.54</v>
      </c>
      <c r="M367" s="12" t="n">
        <f aca="false">M374</f>
        <v>4089.54</v>
      </c>
    </row>
    <row r="368" customFormat="false" ht="15" hidden="false" customHeight="false" outlineLevel="0" collapsed="false">
      <c r="A368" s="13"/>
      <c r="B368" s="13"/>
      <c r="C368" s="13"/>
      <c r="D368" s="14"/>
      <c r="E368" s="13"/>
      <c r="F368" s="13"/>
      <c r="G368" s="13"/>
      <c r="H368" s="13"/>
      <c r="I368" s="13"/>
      <c r="J368" s="13"/>
      <c r="K368" s="13"/>
      <c r="L368" s="13"/>
      <c r="M368" s="13"/>
    </row>
    <row r="369" customFormat="false" ht="15" hidden="false" customHeight="false" outlineLevel="0" collapsed="false">
      <c r="A369" s="15" t="s">
        <v>228</v>
      </c>
      <c r="B369" s="15" t="s">
        <v>19</v>
      </c>
      <c r="C369" s="15" t="s">
        <v>4</v>
      </c>
      <c r="D369" s="16" t="s">
        <v>229</v>
      </c>
      <c r="E369" s="13"/>
      <c r="F369" s="13"/>
      <c r="G369" s="13"/>
      <c r="H369" s="13"/>
      <c r="I369" s="13"/>
      <c r="J369" s="13"/>
      <c r="K369" s="17" t="n">
        <f aca="false">K372</f>
        <v>39</v>
      </c>
      <c r="L369" s="17" t="n">
        <f aca="false">L372</f>
        <v>104.86</v>
      </c>
      <c r="M369" s="17" t="n">
        <f aca="false">M372</f>
        <v>4089.54</v>
      </c>
    </row>
    <row r="370" customFormat="false" ht="135" hidden="false" customHeight="false" outlineLevel="0" collapsed="false">
      <c r="A370" s="13"/>
      <c r="B370" s="13"/>
      <c r="C370" s="13"/>
      <c r="D370" s="14" t="s">
        <v>230</v>
      </c>
      <c r="E370" s="13"/>
      <c r="F370" s="13"/>
      <c r="G370" s="13"/>
      <c r="H370" s="13"/>
      <c r="I370" s="13"/>
      <c r="J370" s="13"/>
      <c r="K370" s="13"/>
      <c r="L370" s="13"/>
      <c r="M370" s="13"/>
    </row>
    <row r="371" customFormat="false" ht="15" hidden="false" customHeight="false" outlineLevel="0" collapsed="false">
      <c r="A371" s="13"/>
      <c r="B371" s="13"/>
      <c r="C371" s="13"/>
      <c r="D371" s="14"/>
      <c r="E371" s="15" t="s">
        <v>231</v>
      </c>
      <c r="F371" s="13" t="n">
        <v>39</v>
      </c>
      <c r="G371" s="18" t="n">
        <v>0</v>
      </c>
      <c r="H371" s="18" t="n">
        <v>0</v>
      </c>
      <c r="I371" s="18" t="n">
        <v>0</v>
      </c>
      <c r="J371" s="17" t="n">
        <f aca="false">F371*(G371+ (G371= 0))*(H371+ (H371= 0))*(I371+ (I371= 0))</f>
        <v>39</v>
      </c>
      <c r="K371" s="13"/>
      <c r="L371" s="13"/>
      <c r="M371" s="13"/>
    </row>
    <row r="372" customFormat="false" ht="15" hidden="false" customHeight="false" outlineLevel="0" collapsed="false">
      <c r="A372" s="13"/>
      <c r="B372" s="13"/>
      <c r="C372" s="13"/>
      <c r="D372" s="14"/>
      <c r="E372" s="13"/>
      <c r="F372" s="13"/>
      <c r="G372" s="13"/>
      <c r="H372" s="13"/>
      <c r="I372" s="13"/>
      <c r="J372" s="19" t="s">
        <v>232</v>
      </c>
      <c r="K372" s="12" t="n">
        <f aca="false">SUM(J371:J371)</f>
        <v>39</v>
      </c>
      <c r="L372" s="18" t="n">
        <v>104.86</v>
      </c>
      <c r="M372" s="12" t="n">
        <f aca="false">ROUND(L372*K372,2)</f>
        <v>4089.54</v>
      </c>
    </row>
    <row r="373" customFormat="false" ht="0.75" hidden="false" customHeight="true" outlineLevel="0" collapsed="false">
      <c r="A373" s="20"/>
      <c r="B373" s="20"/>
      <c r="C373" s="20"/>
      <c r="D373" s="21"/>
      <c r="E373" s="20"/>
      <c r="F373" s="20"/>
      <c r="G373" s="20"/>
      <c r="H373" s="20"/>
      <c r="I373" s="20"/>
      <c r="J373" s="20"/>
      <c r="K373" s="20"/>
      <c r="L373" s="20"/>
      <c r="M373" s="20"/>
    </row>
    <row r="374" customFormat="false" ht="15" hidden="false" customHeight="false" outlineLevel="0" collapsed="false">
      <c r="A374" s="13"/>
      <c r="B374" s="13"/>
      <c r="C374" s="13"/>
      <c r="D374" s="14"/>
      <c r="E374" s="13"/>
      <c r="F374" s="13"/>
      <c r="G374" s="13"/>
      <c r="H374" s="13"/>
      <c r="I374" s="13"/>
      <c r="J374" s="19" t="s">
        <v>233</v>
      </c>
      <c r="K374" s="22" t="n">
        <v>1</v>
      </c>
      <c r="L374" s="12" t="n">
        <f aca="false">M372</f>
        <v>4089.54</v>
      </c>
      <c r="M374" s="12" t="n">
        <f aca="false">ROUND(L374*K374,2)</f>
        <v>4089.54</v>
      </c>
    </row>
    <row r="375" customFormat="false" ht="0.75" hidden="false" customHeight="true" outlineLevel="0" collapsed="false">
      <c r="A375" s="20"/>
      <c r="B375" s="20"/>
      <c r="C375" s="20"/>
      <c r="D375" s="21"/>
      <c r="E375" s="20"/>
      <c r="F375" s="20"/>
      <c r="G375" s="20"/>
      <c r="H375" s="20"/>
      <c r="I375" s="20"/>
      <c r="J375" s="20"/>
      <c r="K375" s="20"/>
      <c r="L375" s="20"/>
      <c r="M375" s="20"/>
    </row>
    <row r="376" customFormat="false" ht="15" hidden="false" customHeight="false" outlineLevel="0" collapsed="false">
      <c r="A376" s="8" t="s">
        <v>234</v>
      </c>
      <c r="B376" s="8" t="s">
        <v>16</v>
      </c>
      <c r="C376" s="8"/>
      <c r="D376" s="9" t="s">
        <v>235</v>
      </c>
      <c r="E376" s="10"/>
      <c r="F376" s="10"/>
      <c r="G376" s="10"/>
      <c r="H376" s="10"/>
      <c r="I376" s="10"/>
      <c r="J376" s="10"/>
      <c r="K376" s="23" t="n">
        <v>1</v>
      </c>
      <c r="L376" s="24" t="n">
        <v>5000.01</v>
      </c>
      <c r="M376" s="24" t="n">
        <f aca="false">ROUND(K376*L376,2)</f>
        <v>5000.01</v>
      </c>
    </row>
    <row r="377" customFormat="false" ht="15" hidden="false" customHeight="false" outlineLevel="0" collapsed="false">
      <c r="A377" s="13"/>
      <c r="B377" s="13"/>
      <c r="C377" s="13"/>
      <c r="D377" s="14"/>
      <c r="E377" s="13"/>
      <c r="F377" s="13"/>
      <c r="G377" s="13"/>
      <c r="H377" s="13"/>
      <c r="I377" s="13"/>
      <c r="J377" s="13"/>
      <c r="K377" s="13"/>
      <c r="L377" s="13"/>
      <c r="M377" s="13"/>
    </row>
    <row r="378" customFormat="false" ht="15" hidden="false" customHeight="false" outlineLevel="0" collapsed="false">
      <c r="A378" s="8" t="s">
        <v>236</v>
      </c>
      <c r="B378" s="8" t="s">
        <v>16</v>
      </c>
      <c r="C378" s="8"/>
      <c r="D378" s="9" t="s">
        <v>237</v>
      </c>
      <c r="E378" s="10"/>
      <c r="F378" s="10"/>
      <c r="G378" s="10"/>
      <c r="H378" s="10"/>
      <c r="I378" s="10"/>
      <c r="J378" s="10"/>
      <c r="K378" s="11" t="n">
        <f aca="false">K395</f>
        <v>1</v>
      </c>
      <c r="L378" s="12" t="n">
        <f aca="false">L395</f>
        <v>3241.96</v>
      </c>
      <c r="M378" s="12" t="n">
        <f aca="false">M395</f>
        <v>3241.96</v>
      </c>
    </row>
    <row r="379" customFormat="false" ht="15" hidden="false" customHeight="false" outlineLevel="0" collapsed="false">
      <c r="A379" s="13"/>
      <c r="B379" s="13"/>
      <c r="C379" s="13"/>
      <c r="D379" s="14"/>
      <c r="E379" s="13"/>
      <c r="F379" s="13"/>
      <c r="G379" s="13"/>
      <c r="H379" s="13"/>
      <c r="I379" s="13"/>
      <c r="J379" s="13"/>
      <c r="K379" s="13"/>
      <c r="L379" s="13"/>
      <c r="M379" s="13"/>
    </row>
    <row r="380" customFormat="false" ht="22.5" hidden="false" customHeight="false" outlineLevel="0" collapsed="false">
      <c r="A380" s="15" t="s">
        <v>238</v>
      </c>
      <c r="B380" s="15" t="s">
        <v>19</v>
      </c>
      <c r="C380" s="15" t="s">
        <v>239</v>
      </c>
      <c r="D380" s="16" t="s">
        <v>240</v>
      </c>
      <c r="E380" s="13"/>
      <c r="F380" s="13"/>
      <c r="G380" s="13"/>
      <c r="H380" s="13"/>
      <c r="I380" s="13"/>
      <c r="J380" s="13"/>
      <c r="K380" s="17" t="n">
        <f aca="false">K383</f>
        <v>132.77</v>
      </c>
      <c r="L380" s="17" t="n">
        <f aca="false">L383</f>
        <v>24.11</v>
      </c>
      <c r="M380" s="17" t="n">
        <f aca="false">M383</f>
        <v>3201.08</v>
      </c>
    </row>
    <row r="381" customFormat="false" ht="213.75" hidden="false" customHeight="false" outlineLevel="0" collapsed="false">
      <c r="A381" s="13"/>
      <c r="B381" s="13"/>
      <c r="C381" s="13"/>
      <c r="D381" s="14" t="s">
        <v>241</v>
      </c>
      <c r="E381" s="13"/>
      <c r="F381" s="13"/>
      <c r="G381" s="13"/>
      <c r="H381" s="13"/>
      <c r="I381" s="13"/>
      <c r="J381" s="13"/>
      <c r="K381" s="13"/>
      <c r="L381" s="13"/>
      <c r="M381" s="13"/>
    </row>
    <row r="382" customFormat="false" ht="15" hidden="false" customHeight="false" outlineLevel="0" collapsed="false">
      <c r="A382" s="13"/>
      <c r="B382" s="13"/>
      <c r="C382" s="13"/>
      <c r="D382" s="14"/>
      <c r="E382" s="15"/>
      <c r="F382" s="13" t="n">
        <v>1</v>
      </c>
      <c r="G382" s="18" t="n">
        <v>132.77</v>
      </c>
      <c r="H382" s="18" t="n">
        <v>0</v>
      </c>
      <c r="I382" s="18" t="n">
        <v>0</v>
      </c>
      <c r="J382" s="17" t="n">
        <f aca="false">F382*(G382+ (G382= 0))*(H382+ (H382= 0))*(I382+ (I382= 0))</f>
        <v>132.77</v>
      </c>
      <c r="K382" s="13"/>
      <c r="L382" s="13"/>
      <c r="M382" s="13"/>
    </row>
    <row r="383" customFormat="false" ht="15" hidden="false" customHeight="false" outlineLevel="0" collapsed="false">
      <c r="A383" s="13"/>
      <c r="B383" s="13"/>
      <c r="C383" s="13"/>
      <c r="D383" s="14"/>
      <c r="E383" s="13"/>
      <c r="F383" s="13"/>
      <c r="G383" s="13"/>
      <c r="H383" s="13"/>
      <c r="I383" s="13"/>
      <c r="J383" s="19" t="s">
        <v>242</v>
      </c>
      <c r="K383" s="12" t="n">
        <f aca="false">SUM(J382:J382)</f>
        <v>132.77</v>
      </c>
      <c r="L383" s="18" t="n">
        <v>24.11</v>
      </c>
      <c r="M383" s="12" t="n">
        <f aca="false">ROUND(L383*K383,2)</f>
        <v>3201.08</v>
      </c>
    </row>
    <row r="384" customFormat="false" ht="0.75" hidden="false" customHeight="true" outlineLevel="0" collapsed="false">
      <c r="A384" s="20"/>
      <c r="B384" s="20"/>
      <c r="C384" s="20"/>
      <c r="D384" s="21"/>
      <c r="E384" s="20"/>
      <c r="F384" s="20"/>
      <c r="G384" s="20"/>
      <c r="H384" s="20"/>
      <c r="I384" s="20"/>
      <c r="J384" s="20"/>
      <c r="K384" s="20"/>
      <c r="L384" s="20"/>
      <c r="M384" s="20"/>
    </row>
    <row r="385" customFormat="false" ht="22.5" hidden="false" customHeight="false" outlineLevel="0" collapsed="false">
      <c r="A385" s="15" t="s">
        <v>243</v>
      </c>
      <c r="B385" s="15" t="s">
        <v>19</v>
      </c>
      <c r="C385" s="15" t="s">
        <v>244</v>
      </c>
      <c r="D385" s="16" t="s">
        <v>245</v>
      </c>
      <c r="E385" s="13"/>
      <c r="F385" s="13"/>
      <c r="G385" s="13"/>
      <c r="H385" s="13"/>
      <c r="I385" s="13"/>
      <c r="J385" s="13"/>
      <c r="K385" s="17" t="n">
        <f aca="false">K388</f>
        <v>1</v>
      </c>
      <c r="L385" s="17" t="n">
        <f aca="false">L388</f>
        <v>20.49</v>
      </c>
      <c r="M385" s="17" t="n">
        <f aca="false">M388</f>
        <v>20.49</v>
      </c>
    </row>
    <row r="386" customFormat="false" ht="236.25" hidden="false" customHeight="false" outlineLevel="0" collapsed="false">
      <c r="A386" s="13"/>
      <c r="B386" s="13"/>
      <c r="C386" s="13"/>
      <c r="D386" s="14" t="s">
        <v>246</v>
      </c>
      <c r="E386" s="13"/>
      <c r="F386" s="13"/>
      <c r="G386" s="13"/>
      <c r="H386" s="13"/>
      <c r="I386" s="13"/>
      <c r="J386" s="13"/>
      <c r="K386" s="13"/>
      <c r="L386" s="13"/>
      <c r="M386" s="13"/>
    </row>
    <row r="387" customFormat="false" ht="15" hidden="false" customHeight="false" outlineLevel="0" collapsed="false">
      <c r="A387" s="13"/>
      <c r="B387" s="13"/>
      <c r="C387" s="13"/>
      <c r="D387" s="14"/>
      <c r="E387" s="15"/>
      <c r="F387" s="13" t="n">
        <v>1</v>
      </c>
      <c r="G387" s="18" t="n">
        <v>1</v>
      </c>
      <c r="H387" s="18" t="n">
        <v>0</v>
      </c>
      <c r="I387" s="18" t="n">
        <v>0</v>
      </c>
      <c r="J387" s="17" t="n">
        <f aca="false">F387*(G387+ (G387= 0))*(H387+ (H387= 0))*(I387+ (I387= 0))</f>
        <v>1</v>
      </c>
      <c r="K387" s="13"/>
      <c r="L387" s="13"/>
      <c r="M387" s="13"/>
    </row>
    <row r="388" customFormat="false" ht="15" hidden="false" customHeight="false" outlineLevel="0" collapsed="false">
      <c r="A388" s="13"/>
      <c r="B388" s="13"/>
      <c r="C388" s="13"/>
      <c r="D388" s="14"/>
      <c r="E388" s="13"/>
      <c r="F388" s="13"/>
      <c r="G388" s="13"/>
      <c r="H388" s="13"/>
      <c r="I388" s="13"/>
      <c r="J388" s="19" t="s">
        <v>247</v>
      </c>
      <c r="K388" s="12" t="n">
        <f aca="false">SUM(J387:J387)</f>
        <v>1</v>
      </c>
      <c r="L388" s="18" t="n">
        <v>20.49</v>
      </c>
      <c r="M388" s="12" t="n">
        <f aca="false">ROUND(L388*K388,2)</f>
        <v>20.49</v>
      </c>
    </row>
    <row r="389" customFormat="false" ht="0.75" hidden="false" customHeight="true" outlineLevel="0" collapsed="false">
      <c r="A389" s="20"/>
      <c r="B389" s="20"/>
      <c r="C389" s="20"/>
      <c r="D389" s="21"/>
      <c r="E389" s="20"/>
      <c r="F389" s="20"/>
      <c r="G389" s="20"/>
      <c r="H389" s="20"/>
      <c r="I389" s="20"/>
      <c r="J389" s="20"/>
      <c r="K389" s="20"/>
      <c r="L389" s="20"/>
      <c r="M389" s="20"/>
    </row>
    <row r="390" customFormat="false" ht="15" hidden="false" customHeight="false" outlineLevel="0" collapsed="false">
      <c r="A390" s="15" t="s">
        <v>248</v>
      </c>
      <c r="B390" s="15" t="s">
        <v>19</v>
      </c>
      <c r="C390" s="15" t="s">
        <v>244</v>
      </c>
      <c r="D390" s="16" t="s">
        <v>249</v>
      </c>
      <c r="E390" s="13"/>
      <c r="F390" s="13"/>
      <c r="G390" s="13"/>
      <c r="H390" s="13"/>
      <c r="I390" s="13"/>
      <c r="J390" s="13"/>
      <c r="K390" s="17" t="n">
        <f aca="false">K393</f>
        <v>1</v>
      </c>
      <c r="L390" s="17" t="n">
        <f aca="false">L393</f>
        <v>20.39</v>
      </c>
      <c r="M390" s="17" t="n">
        <f aca="false">M393</f>
        <v>20.39</v>
      </c>
    </row>
    <row r="391" customFormat="false" ht="236.25" hidden="false" customHeight="false" outlineLevel="0" collapsed="false">
      <c r="A391" s="13"/>
      <c r="B391" s="13"/>
      <c r="C391" s="13"/>
      <c r="D391" s="14" t="s">
        <v>250</v>
      </c>
      <c r="E391" s="13"/>
      <c r="F391" s="13"/>
      <c r="G391" s="13"/>
      <c r="H391" s="13"/>
      <c r="I391" s="13"/>
      <c r="J391" s="13"/>
      <c r="K391" s="13"/>
      <c r="L391" s="13"/>
      <c r="M391" s="13"/>
    </row>
    <row r="392" customFormat="false" ht="15" hidden="false" customHeight="false" outlineLevel="0" collapsed="false">
      <c r="A392" s="13"/>
      <c r="B392" s="13"/>
      <c r="C392" s="13"/>
      <c r="D392" s="14"/>
      <c r="E392" s="15"/>
      <c r="F392" s="13" t="n">
        <v>1</v>
      </c>
      <c r="G392" s="18" t="n">
        <v>1</v>
      </c>
      <c r="H392" s="18" t="n">
        <v>0</v>
      </c>
      <c r="I392" s="18" t="n">
        <v>0</v>
      </c>
      <c r="J392" s="17" t="n">
        <f aca="false">F392*(G392+ (G392= 0))*(H392+ (H392= 0))*(I392+ (I392= 0))</f>
        <v>1</v>
      </c>
      <c r="K392" s="13"/>
      <c r="L392" s="13"/>
      <c r="M392" s="13"/>
    </row>
    <row r="393" customFormat="false" ht="15" hidden="false" customHeight="false" outlineLevel="0" collapsed="false">
      <c r="A393" s="13"/>
      <c r="B393" s="13"/>
      <c r="C393" s="13"/>
      <c r="D393" s="14"/>
      <c r="E393" s="13"/>
      <c r="F393" s="13"/>
      <c r="G393" s="13"/>
      <c r="H393" s="13"/>
      <c r="I393" s="13"/>
      <c r="J393" s="19" t="s">
        <v>251</v>
      </c>
      <c r="K393" s="12" t="n">
        <f aca="false">SUM(J392:J392)</f>
        <v>1</v>
      </c>
      <c r="L393" s="18" t="n">
        <v>20.39</v>
      </c>
      <c r="M393" s="12" t="n">
        <f aca="false">ROUND(L393*K393,2)</f>
        <v>20.39</v>
      </c>
    </row>
    <row r="394" customFormat="false" ht="0.75" hidden="false" customHeight="true" outlineLevel="0" collapsed="false">
      <c r="A394" s="20"/>
      <c r="B394" s="20"/>
      <c r="C394" s="20"/>
      <c r="D394" s="21"/>
      <c r="E394" s="20"/>
      <c r="F394" s="20"/>
      <c r="G394" s="20"/>
      <c r="H394" s="20"/>
      <c r="I394" s="20"/>
      <c r="J394" s="20"/>
      <c r="K394" s="20"/>
      <c r="L394" s="20"/>
      <c r="M394" s="20"/>
    </row>
    <row r="395" customFormat="false" ht="15" hidden="false" customHeight="false" outlineLevel="0" collapsed="false">
      <c r="A395" s="13"/>
      <c r="B395" s="13"/>
      <c r="C395" s="13"/>
      <c r="D395" s="14"/>
      <c r="E395" s="13"/>
      <c r="F395" s="13"/>
      <c r="G395" s="13"/>
      <c r="H395" s="13"/>
      <c r="I395" s="13"/>
      <c r="J395" s="19" t="s">
        <v>252</v>
      </c>
      <c r="K395" s="22" t="n">
        <v>1</v>
      </c>
      <c r="L395" s="12" t="n">
        <f aca="false">M383+M388+M393</f>
        <v>3241.96</v>
      </c>
      <c r="M395" s="12" t="n">
        <f aca="false">ROUND(L395*K395,2)</f>
        <v>3241.96</v>
      </c>
    </row>
    <row r="396" customFormat="false" ht="0.75" hidden="false" customHeight="true" outlineLevel="0" collapsed="false">
      <c r="A396" s="20"/>
      <c r="B396" s="20"/>
      <c r="C396" s="20"/>
      <c r="D396" s="21"/>
      <c r="E396" s="20"/>
      <c r="F396" s="20"/>
      <c r="G396" s="20"/>
      <c r="H396" s="20"/>
      <c r="I396" s="20"/>
      <c r="J396" s="20"/>
      <c r="K396" s="20"/>
      <c r="L396" s="20"/>
      <c r="M396" s="20"/>
    </row>
    <row r="397" customFormat="false" ht="15" hidden="false" customHeight="false" outlineLevel="0" collapsed="false">
      <c r="A397" s="8" t="s">
        <v>253</v>
      </c>
      <c r="B397" s="8" t="s">
        <v>16</v>
      </c>
      <c r="C397" s="8"/>
      <c r="D397" s="9" t="s">
        <v>254</v>
      </c>
      <c r="E397" s="10"/>
      <c r="F397" s="10"/>
      <c r="G397" s="10"/>
      <c r="H397" s="10"/>
      <c r="I397" s="10"/>
      <c r="J397" s="10"/>
      <c r="K397" s="11" t="n">
        <f aca="false">K464</f>
        <v>1</v>
      </c>
      <c r="L397" s="12" t="n">
        <f aca="false">L464</f>
        <v>1710.58</v>
      </c>
      <c r="M397" s="12" t="n">
        <f aca="false">M464</f>
        <v>1710.58</v>
      </c>
    </row>
    <row r="398" customFormat="false" ht="15" hidden="false" customHeight="false" outlineLevel="0" collapsed="false">
      <c r="A398" s="13"/>
      <c r="B398" s="13"/>
      <c r="C398" s="13"/>
      <c r="D398" s="14"/>
      <c r="E398" s="13"/>
      <c r="F398" s="13"/>
      <c r="G398" s="13"/>
      <c r="H398" s="13"/>
      <c r="I398" s="13"/>
      <c r="J398" s="13"/>
      <c r="K398" s="13"/>
      <c r="L398" s="13"/>
      <c r="M398" s="13"/>
    </row>
    <row r="399" customFormat="false" ht="22.5" hidden="false" customHeight="false" outlineLevel="0" collapsed="false">
      <c r="A399" s="15" t="s">
        <v>255</v>
      </c>
      <c r="B399" s="15" t="s">
        <v>19</v>
      </c>
      <c r="C399" s="15" t="s">
        <v>209</v>
      </c>
      <c r="D399" s="16" t="s">
        <v>256</v>
      </c>
      <c r="E399" s="13"/>
      <c r="F399" s="13"/>
      <c r="G399" s="13"/>
      <c r="H399" s="13"/>
      <c r="I399" s="13"/>
      <c r="J399" s="13"/>
      <c r="K399" s="17" t="n">
        <f aca="false">K402</f>
        <v>2</v>
      </c>
      <c r="L399" s="17" t="n">
        <f aca="false">L402</f>
        <v>86.09</v>
      </c>
      <c r="M399" s="17" t="n">
        <f aca="false">M402</f>
        <v>172.18</v>
      </c>
    </row>
    <row r="400" customFormat="false" ht="112.5" hidden="false" customHeight="false" outlineLevel="0" collapsed="false">
      <c r="A400" s="13"/>
      <c r="B400" s="13"/>
      <c r="C400" s="13"/>
      <c r="D400" s="14" t="s">
        <v>257</v>
      </c>
      <c r="E400" s="13"/>
      <c r="F400" s="13"/>
      <c r="G400" s="13"/>
      <c r="H400" s="13"/>
      <c r="I400" s="13"/>
      <c r="J400" s="13"/>
      <c r="K400" s="13"/>
      <c r="L400" s="13"/>
      <c r="M400" s="13"/>
    </row>
    <row r="401" customFormat="false" ht="15" hidden="false" customHeight="false" outlineLevel="0" collapsed="false">
      <c r="A401" s="13"/>
      <c r="B401" s="13"/>
      <c r="C401" s="13"/>
      <c r="D401" s="14"/>
      <c r="E401" s="15"/>
      <c r="F401" s="13" t="n">
        <v>2</v>
      </c>
      <c r="G401" s="18" t="n">
        <v>0</v>
      </c>
      <c r="H401" s="18" t="n">
        <v>0</v>
      </c>
      <c r="I401" s="18" t="n">
        <v>0</v>
      </c>
      <c r="J401" s="17" t="n">
        <f aca="false">F401*(G401+ (G401= 0))*(H401+ (H401= 0))*(I401+ (I401= 0))</f>
        <v>2</v>
      </c>
      <c r="K401" s="13"/>
      <c r="L401" s="13"/>
      <c r="M401" s="13"/>
    </row>
    <row r="402" customFormat="false" ht="15" hidden="false" customHeight="false" outlineLevel="0" collapsed="false">
      <c r="A402" s="13"/>
      <c r="B402" s="13"/>
      <c r="C402" s="13"/>
      <c r="D402" s="14"/>
      <c r="E402" s="13"/>
      <c r="F402" s="13"/>
      <c r="G402" s="13"/>
      <c r="H402" s="13"/>
      <c r="I402" s="13"/>
      <c r="J402" s="19" t="s">
        <v>258</v>
      </c>
      <c r="K402" s="12" t="n">
        <f aca="false">SUM(J401:J401)</f>
        <v>2</v>
      </c>
      <c r="L402" s="18" t="n">
        <v>86.09</v>
      </c>
      <c r="M402" s="12" t="n">
        <f aca="false">ROUND(L402*K402,2)</f>
        <v>172.18</v>
      </c>
    </row>
    <row r="403" customFormat="false" ht="0.75" hidden="false" customHeight="true" outlineLevel="0" collapsed="false">
      <c r="A403" s="20"/>
      <c r="B403" s="20"/>
      <c r="C403" s="20"/>
      <c r="D403" s="21"/>
      <c r="E403" s="20"/>
      <c r="F403" s="20"/>
      <c r="G403" s="20"/>
      <c r="H403" s="20"/>
      <c r="I403" s="20"/>
      <c r="J403" s="20"/>
      <c r="K403" s="20"/>
      <c r="L403" s="20"/>
      <c r="M403" s="20"/>
    </row>
    <row r="404" customFormat="false" ht="22.5" hidden="false" customHeight="false" outlineLevel="0" collapsed="false">
      <c r="A404" s="15" t="s">
        <v>259</v>
      </c>
      <c r="B404" s="15" t="s">
        <v>19</v>
      </c>
      <c r="C404" s="15" t="s">
        <v>209</v>
      </c>
      <c r="D404" s="16" t="s">
        <v>260</v>
      </c>
      <c r="E404" s="13"/>
      <c r="F404" s="13"/>
      <c r="G404" s="13"/>
      <c r="H404" s="13"/>
      <c r="I404" s="13"/>
      <c r="J404" s="13"/>
      <c r="K404" s="17" t="n">
        <f aca="false">K407</f>
        <v>6</v>
      </c>
      <c r="L404" s="17" t="n">
        <f aca="false">L407</f>
        <v>19.02</v>
      </c>
      <c r="M404" s="17" t="n">
        <f aca="false">M407</f>
        <v>114.12</v>
      </c>
    </row>
    <row r="405" customFormat="false" ht="45" hidden="false" customHeight="false" outlineLevel="0" collapsed="false">
      <c r="A405" s="13"/>
      <c r="B405" s="13"/>
      <c r="C405" s="13"/>
      <c r="D405" s="14" t="s">
        <v>261</v>
      </c>
      <c r="E405" s="13"/>
      <c r="F405" s="13"/>
      <c r="G405" s="13"/>
      <c r="H405" s="13"/>
      <c r="I405" s="13"/>
      <c r="J405" s="13"/>
      <c r="K405" s="13"/>
      <c r="L405" s="13"/>
      <c r="M405" s="13"/>
    </row>
    <row r="406" customFormat="false" ht="15" hidden="false" customHeight="false" outlineLevel="0" collapsed="false">
      <c r="A406" s="13"/>
      <c r="B406" s="13"/>
      <c r="C406" s="13"/>
      <c r="D406" s="14"/>
      <c r="E406" s="15"/>
      <c r="F406" s="13" t="n">
        <v>6</v>
      </c>
      <c r="G406" s="18" t="n">
        <v>0</v>
      </c>
      <c r="H406" s="18" t="n">
        <v>0</v>
      </c>
      <c r="I406" s="18" t="n">
        <v>0</v>
      </c>
      <c r="J406" s="17" t="n">
        <f aca="false">F406*(G406+ (G406= 0))*(H406+ (H406= 0))*(I406+ (I406= 0))</f>
        <v>6</v>
      </c>
      <c r="K406" s="13"/>
      <c r="L406" s="13"/>
      <c r="M406" s="13"/>
    </row>
    <row r="407" customFormat="false" ht="15" hidden="false" customHeight="false" outlineLevel="0" collapsed="false">
      <c r="A407" s="13"/>
      <c r="B407" s="13"/>
      <c r="C407" s="13"/>
      <c r="D407" s="14"/>
      <c r="E407" s="13"/>
      <c r="F407" s="13"/>
      <c r="G407" s="13"/>
      <c r="H407" s="13"/>
      <c r="I407" s="13"/>
      <c r="J407" s="19" t="s">
        <v>262</v>
      </c>
      <c r="K407" s="12" t="n">
        <f aca="false">SUM(J406:J406)</f>
        <v>6</v>
      </c>
      <c r="L407" s="18" t="n">
        <v>19.02</v>
      </c>
      <c r="M407" s="12" t="n">
        <f aca="false">ROUND(L407*K407,2)</f>
        <v>114.12</v>
      </c>
    </row>
    <row r="408" customFormat="false" ht="0.75" hidden="false" customHeight="true" outlineLevel="0" collapsed="false">
      <c r="A408" s="20"/>
      <c r="B408" s="20"/>
      <c r="C408" s="20"/>
      <c r="D408" s="21"/>
      <c r="E408" s="20"/>
      <c r="F408" s="20"/>
      <c r="G408" s="20"/>
      <c r="H408" s="20"/>
      <c r="I408" s="20"/>
      <c r="J408" s="20"/>
      <c r="K408" s="20"/>
      <c r="L408" s="20"/>
      <c r="M408" s="20"/>
    </row>
    <row r="409" customFormat="false" ht="22.5" hidden="false" customHeight="false" outlineLevel="0" collapsed="false">
      <c r="A409" s="15" t="s">
        <v>263</v>
      </c>
      <c r="B409" s="15" t="s">
        <v>19</v>
      </c>
      <c r="C409" s="15" t="s">
        <v>209</v>
      </c>
      <c r="D409" s="16" t="s">
        <v>264</v>
      </c>
      <c r="E409" s="13"/>
      <c r="F409" s="13"/>
      <c r="G409" s="13"/>
      <c r="H409" s="13"/>
      <c r="I409" s="13"/>
      <c r="J409" s="13"/>
      <c r="K409" s="17" t="n">
        <f aca="false">K412</f>
        <v>6</v>
      </c>
      <c r="L409" s="17" t="n">
        <f aca="false">L412</f>
        <v>1.53</v>
      </c>
      <c r="M409" s="17" t="n">
        <f aca="false">M412</f>
        <v>9.18</v>
      </c>
    </row>
    <row r="410" customFormat="false" ht="45" hidden="false" customHeight="false" outlineLevel="0" collapsed="false">
      <c r="A410" s="13"/>
      <c r="B410" s="13"/>
      <c r="C410" s="13"/>
      <c r="D410" s="14" t="s">
        <v>265</v>
      </c>
      <c r="E410" s="13"/>
      <c r="F410" s="13"/>
      <c r="G410" s="13"/>
      <c r="H410" s="13"/>
      <c r="I410" s="13"/>
      <c r="J410" s="13"/>
      <c r="K410" s="13"/>
      <c r="L410" s="13"/>
      <c r="M410" s="13"/>
    </row>
    <row r="411" customFormat="false" ht="15" hidden="false" customHeight="false" outlineLevel="0" collapsed="false">
      <c r="A411" s="13"/>
      <c r="B411" s="13"/>
      <c r="C411" s="13"/>
      <c r="D411" s="14"/>
      <c r="E411" s="15"/>
      <c r="F411" s="13" t="n">
        <v>6</v>
      </c>
      <c r="G411" s="18" t="n">
        <v>0</v>
      </c>
      <c r="H411" s="18" t="n">
        <v>0</v>
      </c>
      <c r="I411" s="18" t="n">
        <v>0</v>
      </c>
      <c r="J411" s="17" t="n">
        <f aca="false">F411*(G411+ (G411= 0))*(H411+ (H411= 0))*(I411+ (I411= 0))</f>
        <v>6</v>
      </c>
      <c r="K411" s="13"/>
      <c r="L411" s="13"/>
      <c r="M411" s="13"/>
    </row>
    <row r="412" customFormat="false" ht="15" hidden="false" customHeight="false" outlineLevel="0" collapsed="false">
      <c r="A412" s="13"/>
      <c r="B412" s="13"/>
      <c r="C412" s="13"/>
      <c r="D412" s="14"/>
      <c r="E412" s="13"/>
      <c r="F412" s="13"/>
      <c r="G412" s="13"/>
      <c r="H412" s="13"/>
      <c r="I412" s="13"/>
      <c r="J412" s="19" t="s">
        <v>266</v>
      </c>
      <c r="K412" s="12" t="n">
        <f aca="false">SUM(J411:J411)</f>
        <v>6</v>
      </c>
      <c r="L412" s="18" t="n">
        <v>1.53</v>
      </c>
      <c r="M412" s="12" t="n">
        <f aca="false">ROUND(L412*K412,2)</f>
        <v>9.18</v>
      </c>
    </row>
    <row r="413" customFormat="false" ht="0.75" hidden="false" customHeight="true" outlineLevel="0" collapsed="false">
      <c r="A413" s="20"/>
      <c r="B413" s="20"/>
      <c r="C413" s="20"/>
      <c r="D413" s="21"/>
      <c r="E413" s="20"/>
      <c r="F413" s="20"/>
      <c r="G413" s="20"/>
      <c r="H413" s="20"/>
      <c r="I413" s="20"/>
      <c r="J413" s="20"/>
      <c r="K413" s="20"/>
      <c r="L413" s="20"/>
      <c r="M413" s="20"/>
    </row>
    <row r="414" customFormat="false" ht="22.5" hidden="false" customHeight="false" outlineLevel="0" collapsed="false">
      <c r="A414" s="15" t="s">
        <v>267</v>
      </c>
      <c r="B414" s="15" t="s">
        <v>19</v>
      </c>
      <c r="C414" s="15" t="s">
        <v>209</v>
      </c>
      <c r="D414" s="16" t="s">
        <v>268</v>
      </c>
      <c r="E414" s="13"/>
      <c r="F414" s="13"/>
      <c r="G414" s="13"/>
      <c r="H414" s="13"/>
      <c r="I414" s="13"/>
      <c r="J414" s="13"/>
      <c r="K414" s="17" t="n">
        <f aca="false">K417</f>
        <v>6</v>
      </c>
      <c r="L414" s="17" t="n">
        <f aca="false">L417</f>
        <v>78.03</v>
      </c>
      <c r="M414" s="17" t="n">
        <f aca="false">M417</f>
        <v>468.18</v>
      </c>
    </row>
    <row r="415" customFormat="false" ht="45" hidden="false" customHeight="false" outlineLevel="0" collapsed="false">
      <c r="A415" s="13"/>
      <c r="B415" s="13"/>
      <c r="C415" s="13"/>
      <c r="D415" s="14" t="s">
        <v>269</v>
      </c>
      <c r="E415" s="13"/>
      <c r="F415" s="13"/>
      <c r="G415" s="13"/>
      <c r="H415" s="13"/>
      <c r="I415" s="13"/>
      <c r="J415" s="13"/>
      <c r="K415" s="13"/>
      <c r="L415" s="13"/>
      <c r="M415" s="13"/>
    </row>
    <row r="416" customFormat="false" ht="15" hidden="false" customHeight="false" outlineLevel="0" collapsed="false">
      <c r="A416" s="13"/>
      <c r="B416" s="13"/>
      <c r="C416" s="13"/>
      <c r="D416" s="14"/>
      <c r="E416" s="15"/>
      <c r="F416" s="13" t="n">
        <v>6</v>
      </c>
      <c r="G416" s="18" t="n">
        <v>0</v>
      </c>
      <c r="H416" s="18" t="n">
        <v>0</v>
      </c>
      <c r="I416" s="18" t="n">
        <v>0</v>
      </c>
      <c r="J416" s="17" t="n">
        <f aca="false">F416*(G416+ (G416= 0))*(H416+ (H416= 0))*(I416+ (I416= 0))</f>
        <v>6</v>
      </c>
      <c r="K416" s="13"/>
      <c r="L416" s="13"/>
      <c r="M416" s="13"/>
    </row>
    <row r="417" customFormat="false" ht="15" hidden="false" customHeight="false" outlineLevel="0" collapsed="false">
      <c r="A417" s="13"/>
      <c r="B417" s="13"/>
      <c r="C417" s="13"/>
      <c r="D417" s="14"/>
      <c r="E417" s="13"/>
      <c r="F417" s="13"/>
      <c r="G417" s="13"/>
      <c r="H417" s="13"/>
      <c r="I417" s="13"/>
      <c r="J417" s="19" t="s">
        <v>270</v>
      </c>
      <c r="K417" s="12" t="n">
        <f aca="false">SUM(J416:J416)</f>
        <v>6</v>
      </c>
      <c r="L417" s="18" t="n">
        <v>78.03</v>
      </c>
      <c r="M417" s="12" t="n">
        <f aca="false">ROUND(L417*K417,2)</f>
        <v>468.18</v>
      </c>
    </row>
    <row r="418" customFormat="false" ht="0.75" hidden="false" customHeight="true" outlineLevel="0" collapsed="false">
      <c r="A418" s="20"/>
      <c r="B418" s="20"/>
      <c r="C418" s="20"/>
      <c r="D418" s="21"/>
      <c r="E418" s="20"/>
      <c r="F418" s="20"/>
      <c r="G418" s="20"/>
      <c r="H418" s="20"/>
      <c r="I418" s="20"/>
      <c r="J418" s="20"/>
      <c r="K418" s="20"/>
      <c r="L418" s="20"/>
      <c r="M418" s="20"/>
    </row>
    <row r="419" customFormat="false" ht="22.5" hidden="false" customHeight="false" outlineLevel="0" collapsed="false">
      <c r="A419" s="15" t="s">
        <v>271</v>
      </c>
      <c r="B419" s="15" t="s">
        <v>19</v>
      </c>
      <c r="C419" s="15" t="s">
        <v>209</v>
      </c>
      <c r="D419" s="16" t="s">
        <v>272</v>
      </c>
      <c r="E419" s="13"/>
      <c r="F419" s="13"/>
      <c r="G419" s="13"/>
      <c r="H419" s="13"/>
      <c r="I419" s="13"/>
      <c r="J419" s="13"/>
      <c r="K419" s="17" t="n">
        <f aca="false">K422</f>
        <v>6</v>
      </c>
      <c r="L419" s="17" t="n">
        <f aca="false">L422</f>
        <v>3.75</v>
      </c>
      <c r="M419" s="17" t="n">
        <f aca="false">M422</f>
        <v>22.5</v>
      </c>
    </row>
    <row r="420" customFormat="false" ht="56.25" hidden="false" customHeight="false" outlineLevel="0" collapsed="false">
      <c r="A420" s="13"/>
      <c r="B420" s="13"/>
      <c r="C420" s="13"/>
      <c r="D420" s="14" t="s">
        <v>273</v>
      </c>
      <c r="E420" s="13"/>
      <c r="F420" s="13"/>
      <c r="G420" s="13"/>
      <c r="H420" s="13"/>
      <c r="I420" s="13"/>
      <c r="J420" s="13"/>
      <c r="K420" s="13"/>
      <c r="L420" s="13"/>
      <c r="M420" s="13"/>
    </row>
    <row r="421" customFormat="false" ht="15" hidden="false" customHeight="false" outlineLevel="0" collapsed="false">
      <c r="A421" s="13"/>
      <c r="B421" s="13"/>
      <c r="C421" s="13"/>
      <c r="D421" s="14"/>
      <c r="E421" s="15"/>
      <c r="F421" s="13" t="n">
        <v>6</v>
      </c>
      <c r="G421" s="18" t="n">
        <v>0</v>
      </c>
      <c r="H421" s="18" t="n">
        <v>0</v>
      </c>
      <c r="I421" s="18" t="n">
        <v>0</v>
      </c>
      <c r="J421" s="17" t="n">
        <f aca="false">F421*(G421+ (G421= 0))*(H421+ (H421= 0))*(I421+ (I421= 0))</f>
        <v>6</v>
      </c>
      <c r="K421" s="13"/>
      <c r="L421" s="13"/>
      <c r="M421" s="13"/>
    </row>
    <row r="422" customFormat="false" ht="15" hidden="false" customHeight="false" outlineLevel="0" collapsed="false">
      <c r="A422" s="13"/>
      <c r="B422" s="13"/>
      <c r="C422" s="13"/>
      <c r="D422" s="14"/>
      <c r="E422" s="13"/>
      <c r="F422" s="13"/>
      <c r="G422" s="13"/>
      <c r="H422" s="13"/>
      <c r="I422" s="13"/>
      <c r="J422" s="19" t="s">
        <v>274</v>
      </c>
      <c r="K422" s="12" t="n">
        <f aca="false">SUM(J421:J421)</f>
        <v>6</v>
      </c>
      <c r="L422" s="18" t="n">
        <v>3.75</v>
      </c>
      <c r="M422" s="12" t="n">
        <f aca="false">ROUND(L422*K422,2)</f>
        <v>22.5</v>
      </c>
    </row>
    <row r="423" customFormat="false" ht="0.75" hidden="false" customHeight="true" outlineLevel="0" collapsed="false">
      <c r="A423" s="20"/>
      <c r="B423" s="20"/>
      <c r="C423" s="20"/>
      <c r="D423" s="21"/>
      <c r="E423" s="20"/>
      <c r="F423" s="20"/>
      <c r="G423" s="20"/>
      <c r="H423" s="20"/>
      <c r="I423" s="20"/>
      <c r="J423" s="20"/>
      <c r="K423" s="20"/>
      <c r="L423" s="20"/>
      <c r="M423" s="20"/>
    </row>
    <row r="424" customFormat="false" ht="15" hidden="false" customHeight="false" outlineLevel="0" collapsed="false">
      <c r="A424" s="15" t="s">
        <v>275</v>
      </c>
      <c r="B424" s="15" t="s">
        <v>19</v>
      </c>
      <c r="C424" s="15" t="s">
        <v>209</v>
      </c>
      <c r="D424" s="16" t="s">
        <v>276</v>
      </c>
      <c r="E424" s="13"/>
      <c r="F424" s="13"/>
      <c r="G424" s="13"/>
      <c r="H424" s="13"/>
      <c r="I424" s="13"/>
      <c r="J424" s="13"/>
      <c r="K424" s="17" t="n">
        <f aca="false">K427</f>
        <v>6</v>
      </c>
      <c r="L424" s="17" t="n">
        <f aca="false">L427</f>
        <v>32.74</v>
      </c>
      <c r="M424" s="17" t="n">
        <f aca="false">M427</f>
        <v>196.44</v>
      </c>
    </row>
    <row r="425" customFormat="false" ht="56.25" hidden="false" customHeight="false" outlineLevel="0" collapsed="false">
      <c r="A425" s="13"/>
      <c r="B425" s="13"/>
      <c r="C425" s="13"/>
      <c r="D425" s="14" t="s">
        <v>277</v>
      </c>
      <c r="E425" s="13"/>
      <c r="F425" s="13"/>
      <c r="G425" s="13"/>
      <c r="H425" s="13"/>
      <c r="I425" s="13"/>
      <c r="J425" s="13"/>
      <c r="K425" s="13"/>
      <c r="L425" s="13"/>
      <c r="M425" s="13"/>
    </row>
    <row r="426" customFormat="false" ht="15" hidden="false" customHeight="false" outlineLevel="0" collapsed="false">
      <c r="A426" s="13"/>
      <c r="B426" s="13"/>
      <c r="C426" s="13"/>
      <c r="D426" s="14"/>
      <c r="E426" s="15"/>
      <c r="F426" s="13" t="n">
        <v>6</v>
      </c>
      <c r="G426" s="18" t="n">
        <v>0</v>
      </c>
      <c r="H426" s="18" t="n">
        <v>0</v>
      </c>
      <c r="I426" s="18" t="n">
        <v>0</v>
      </c>
      <c r="J426" s="17" t="n">
        <f aca="false">F426*(G426+ (G426= 0))*(H426+ (H426= 0))*(I426+ (I426= 0))</f>
        <v>6</v>
      </c>
      <c r="K426" s="13"/>
      <c r="L426" s="13"/>
      <c r="M426" s="13"/>
    </row>
    <row r="427" customFormat="false" ht="15" hidden="false" customHeight="false" outlineLevel="0" collapsed="false">
      <c r="A427" s="13"/>
      <c r="B427" s="13"/>
      <c r="C427" s="13"/>
      <c r="D427" s="14"/>
      <c r="E427" s="13"/>
      <c r="F427" s="13"/>
      <c r="G427" s="13"/>
      <c r="H427" s="13"/>
      <c r="I427" s="13"/>
      <c r="J427" s="19" t="s">
        <v>278</v>
      </c>
      <c r="K427" s="12" t="n">
        <f aca="false">SUM(J426:J426)</f>
        <v>6</v>
      </c>
      <c r="L427" s="18" t="n">
        <v>32.74</v>
      </c>
      <c r="M427" s="12" t="n">
        <f aca="false">ROUND(L427*K427,2)</f>
        <v>196.44</v>
      </c>
    </row>
    <row r="428" customFormat="false" ht="0.75" hidden="false" customHeight="true" outlineLevel="0" collapsed="false">
      <c r="A428" s="20"/>
      <c r="B428" s="20"/>
      <c r="C428" s="20"/>
      <c r="D428" s="21"/>
      <c r="E428" s="20"/>
      <c r="F428" s="20"/>
      <c r="G428" s="20"/>
      <c r="H428" s="20"/>
      <c r="I428" s="20"/>
      <c r="J428" s="20"/>
      <c r="K428" s="20"/>
      <c r="L428" s="20"/>
      <c r="M428" s="20"/>
    </row>
    <row r="429" customFormat="false" ht="22.5" hidden="false" customHeight="false" outlineLevel="0" collapsed="false">
      <c r="A429" s="15" t="s">
        <v>279</v>
      </c>
      <c r="B429" s="15" t="s">
        <v>19</v>
      </c>
      <c r="C429" s="15" t="s">
        <v>209</v>
      </c>
      <c r="D429" s="16" t="s">
        <v>280</v>
      </c>
      <c r="E429" s="13"/>
      <c r="F429" s="13"/>
      <c r="G429" s="13"/>
      <c r="H429" s="13"/>
      <c r="I429" s="13"/>
      <c r="J429" s="13"/>
      <c r="K429" s="17" t="n">
        <f aca="false">K432</f>
        <v>6</v>
      </c>
      <c r="L429" s="17" t="n">
        <f aca="false">L432</f>
        <v>25.11</v>
      </c>
      <c r="M429" s="17" t="n">
        <f aca="false">M432</f>
        <v>150.66</v>
      </c>
    </row>
    <row r="430" customFormat="false" ht="67.5" hidden="false" customHeight="false" outlineLevel="0" collapsed="false">
      <c r="A430" s="13"/>
      <c r="B430" s="13"/>
      <c r="C430" s="13"/>
      <c r="D430" s="14" t="s">
        <v>281</v>
      </c>
      <c r="E430" s="13"/>
      <c r="F430" s="13"/>
      <c r="G430" s="13"/>
      <c r="H430" s="13"/>
      <c r="I430" s="13"/>
      <c r="J430" s="13"/>
      <c r="K430" s="13"/>
      <c r="L430" s="13"/>
      <c r="M430" s="13"/>
    </row>
    <row r="431" customFormat="false" ht="15" hidden="false" customHeight="false" outlineLevel="0" collapsed="false">
      <c r="A431" s="13"/>
      <c r="B431" s="13"/>
      <c r="C431" s="13"/>
      <c r="D431" s="14"/>
      <c r="E431" s="15"/>
      <c r="F431" s="13" t="n">
        <v>6</v>
      </c>
      <c r="G431" s="18" t="n">
        <v>0</v>
      </c>
      <c r="H431" s="18" t="n">
        <v>0</v>
      </c>
      <c r="I431" s="18" t="n">
        <v>0</v>
      </c>
      <c r="J431" s="17" t="n">
        <f aca="false">F431*(G431+ (G431= 0))*(H431+ (H431= 0))*(I431+ (I431= 0))</f>
        <v>6</v>
      </c>
      <c r="K431" s="13"/>
      <c r="L431" s="13"/>
      <c r="M431" s="13"/>
    </row>
    <row r="432" customFormat="false" ht="15" hidden="false" customHeight="false" outlineLevel="0" collapsed="false">
      <c r="A432" s="13"/>
      <c r="B432" s="13"/>
      <c r="C432" s="13"/>
      <c r="D432" s="14"/>
      <c r="E432" s="13"/>
      <c r="F432" s="13"/>
      <c r="G432" s="13"/>
      <c r="H432" s="13"/>
      <c r="I432" s="13"/>
      <c r="J432" s="19" t="s">
        <v>282</v>
      </c>
      <c r="K432" s="12" t="n">
        <f aca="false">SUM(J431:J431)</f>
        <v>6</v>
      </c>
      <c r="L432" s="18" t="n">
        <v>25.11</v>
      </c>
      <c r="M432" s="12" t="n">
        <f aca="false">ROUND(L432*K432,2)</f>
        <v>150.66</v>
      </c>
    </row>
    <row r="433" customFormat="false" ht="0.75" hidden="false" customHeight="true" outlineLevel="0" collapsed="false">
      <c r="A433" s="20"/>
      <c r="B433" s="20"/>
      <c r="C433" s="20"/>
      <c r="D433" s="21"/>
      <c r="E433" s="20"/>
      <c r="F433" s="20"/>
      <c r="G433" s="20"/>
      <c r="H433" s="20"/>
      <c r="I433" s="20"/>
      <c r="J433" s="20"/>
      <c r="K433" s="20"/>
      <c r="L433" s="20"/>
      <c r="M433" s="20"/>
    </row>
    <row r="434" customFormat="false" ht="15" hidden="false" customHeight="false" outlineLevel="0" collapsed="false">
      <c r="A434" s="15" t="s">
        <v>283</v>
      </c>
      <c r="B434" s="15" t="s">
        <v>19</v>
      </c>
      <c r="C434" s="15" t="s">
        <v>209</v>
      </c>
      <c r="D434" s="16" t="s">
        <v>284</v>
      </c>
      <c r="E434" s="13"/>
      <c r="F434" s="13"/>
      <c r="G434" s="13"/>
      <c r="H434" s="13"/>
      <c r="I434" s="13"/>
      <c r="J434" s="13"/>
      <c r="K434" s="17" t="n">
        <f aca="false">K437</f>
        <v>3</v>
      </c>
      <c r="L434" s="17" t="n">
        <f aca="false">L437</f>
        <v>55.91</v>
      </c>
      <c r="M434" s="17" t="n">
        <f aca="false">M437</f>
        <v>167.73</v>
      </c>
    </row>
    <row r="435" customFormat="false" ht="56.25" hidden="false" customHeight="false" outlineLevel="0" collapsed="false">
      <c r="A435" s="13"/>
      <c r="B435" s="13"/>
      <c r="C435" s="13"/>
      <c r="D435" s="14" t="s">
        <v>285</v>
      </c>
      <c r="E435" s="13"/>
      <c r="F435" s="13"/>
      <c r="G435" s="13"/>
      <c r="H435" s="13"/>
      <c r="I435" s="13"/>
      <c r="J435" s="13"/>
      <c r="K435" s="13"/>
      <c r="L435" s="13"/>
      <c r="M435" s="13"/>
    </row>
    <row r="436" customFormat="false" ht="15" hidden="false" customHeight="false" outlineLevel="0" collapsed="false">
      <c r="A436" s="13"/>
      <c r="B436" s="13"/>
      <c r="C436" s="13"/>
      <c r="D436" s="14"/>
      <c r="E436" s="15"/>
      <c r="F436" s="13" t="n">
        <v>3</v>
      </c>
      <c r="G436" s="18" t="n">
        <v>0</v>
      </c>
      <c r="H436" s="18" t="n">
        <v>0</v>
      </c>
      <c r="I436" s="18" t="n">
        <v>0</v>
      </c>
      <c r="J436" s="17" t="n">
        <f aca="false">F436*(G436+ (G436= 0))*(H436+ (H436= 0))*(I436+ (I436= 0))</f>
        <v>3</v>
      </c>
      <c r="K436" s="13"/>
      <c r="L436" s="13"/>
      <c r="M436" s="13"/>
    </row>
    <row r="437" customFormat="false" ht="15" hidden="false" customHeight="false" outlineLevel="0" collapsed="false">
      <c r="A437" s="13"/>
      <c r="B437" s="13"/>
      <c r="C437" s="13"/>
      <c r="D437" s="14"/>
      <c r="E437" s="13"/>
      <c r="F437" s="13"/>
      <c r="G437" s="13"/>
      <c r="H437" s="13"/>
      <c r="I437" s="13"/>
      <c r="J437" s="19" t="s">
        <v>286</v>
      </c>
      <c r="K437" s="12" t="n">
        <f aca="false">SUM(J436:J436)</f>
        <v>3</v>
      </c>
      <c r="L437" s="18" t="n">
        <v>55.91</v>
      </c>
      <c r="M437" s="12" t="n">
        <f aca="false">ROUND(L437*K437,2)</f>
        <v>167.73</v>
      </c>
    </row>
    <row r="438" customFormat="false" ht="0.75" hidden="false" customHeight="true" outlineLevel="0" collapsed="false">
      <c r="A438" s="20"/>
      <c r="B438" s="20"/>
      <c r="C438" s="20"/>
      <c r="D438" s="21"/>
      <c r="E438" s="20"/>
      <c r="F438" s="20"/>
      <c r="G438" s="20"/>
      <c r="H438" s="20"/>
      <c r="I438" s="20"/>
      <c r="J438" s="20"/>
      <c r="K438" s="20"/>
      <c r="L438" s="20"/>
      <c r="M438" s="20"/>
    </row>
    <row r="439" customFormat="false" ht="15" hidden="false" customHeight="false" outlineLevel="0" collapsed="false">
      <c r="A439" s="15" t="s">
        <v>287</v>
      </c>
      <c r="B439" s="15" t="s">
        <v>19</v>
      </c>
      <c r="C439" s="15" t="s">
        <v>209</v>
      </c>
      <c r="D439" s="16" t="s">
        <v>288</v>
      </c>
      <c r="E439" s="13"/>
      <c r="F439" s="13"/>
      <c r="G439" s="13"/>
      <c r="H439" s="13"/>
      <c r="I439" s="13"/>
      <c r="J439" s="13"/>
      <c r="K439" s="17" t="n">
        <f aca="false">K442</f>
        <v>3</v>
      </c>
      <c r="L439" s="17" t="n">
        <f aca="false">L442</f>
        <v>42.89</v>
      </c>
      <c r="M439" s="17" t="n">
        <f aca="false">M442</f>
        <v>128.67</v>
      </c>
    </row>
    <row r="440" customFormat="false" ht="67.5" hidden="false" customHeight="false" outlineLevel="0" collapsed="false">
      <c r="A440" s="13"/>
      <c r="B440" s="13"/>
      <c r="C440" s="13"/>
      <c r="D440" s="14" t="s">
        <v>289</v>
      </c>
      <c r="E440" s="13"/>
      <c r="F440" s="13"/>
      <c r="G440" s="13"/>
      <c r="H440" s="13"/>
      <c r="I440" s="13"/>
      <c r="J440" s="13"/>
      <c r="K440" s="13"/>
      <c r="L440" s="13"/>
      <c r="M440" s="13"/>
    </row>
    <row r="441" customFormat="false" ht="15" hidden="false" customHeight="false" outlineLevel="0" collapsed="false">
      <c r="A441" s="13"/>
      <c r="B441" s="13"/>
      <c r="C441" s="13"/>
      <c r="D441" s="14"/>
      <c r="E441" s="15"/>
      <c r="F441" s="13" t="n">
        <v>3</v>
      </c>
      <c r="G441" s="18" t="n">
        <v>0</v>
      </c>
      <c r="H441" s="18" t="n">
        <v>0</v>
      </c>
      <c r="I441" s="18" t="n">
        <v>0</v>
      </c>
      <c r="J441" s="17" t="n">
        <f aca="false">F441*(G441+ (G441= 0))*(H441+ (H441= 0))*(I441+ (I441= 0))</f>
        <v>3</v>
      </c>
      <c r="K441" s="13"/>
      <c r="L441" s="13"/>
      <c r="M441" s="13"/>
    </row>
    <row r="442" customFormat="false" ht="15" hidden="false" customHeight="false" outlineLevel="0" collapsed="false">
      <c r="A442" s="13"/>
      <c r="B442" s="13"/>
      <c r="C442" s="13"/>
      <c r="D442" s="14"/>
      <c r="E442" s="13"/>
      <c r="F442" s="13"/>
      <c r="G442" s="13"/>
      <c r="H442" s="13"/>
      <c r="I442" s="13"/>
      <c r="J442" s="19" t="s">
        <v>290</v>
      </c>
      <c r="K442" s="12" t="n">
        <f aca="false">SUM(J441:J441)</f>
        <v>3</v>
      </c>
      <c r="L442" s="18" t="n">
        <v>42.89</v>
      </c>
      <c r="M442" s="12" t="n">
        <f aca="false">ROUND(L442*K442,2)</f>
        <v>128.67</v>
      </c>
    </row>
    <row r="443" customFormat="false" ht="0.75" hidden="false" customHeight="true" outlineLevel="0" collapsed="false">
      <c r="A443" s="20"/>
      <c r="B443" s="20"/>
      <c r="C443" s="20"/>
      <c r="D443" s="21"/>
      <c r="E443" s="20"/>
      <c r="F443" s="20"/>
      <c r="G443" s="20"/>
      <c r="H443" s="20"/>
      <c r="I443" s="20"/>
      <c r="J443" s="20"/>
      <c r="K443" s="20"/>
      <c r="L443" s="20"/>
      <c r="M443" s="20"/>
    </row>
    <row r="444" customFormat="false" ht="22.5" hidden="false" customHeight="false" outlineLevel="0" collapsed="false">
      <c r="A444" s="15" t="s">
        <v>291</v>
      </c>
      <c r="B444" s="15" t="s">
        <v>19</v>
      </c>
      <c r="C444" s="15" t="s">
        <v>209</v>
      </c>
      <c r="D444" s="16" t="s">
        <v>292</v>
      </c>
      <c r="E444" s="13"/>
      <c r="F444" s="13"/>
      <c r="G444" s="13"/>
      <c r="H444" s="13"/>
      <c r="I444" s="13"/>
      <c r="J444" s="13"/>
      <c r="K444" s="17" t="n">
        <f aca="false">K447</f>
        <v>6</v>
      </c>
      <c r="L444" s="17" t="n">
        <f aca="false">L447</f>
        <v>2.5</v>
      </c>
      <c r="M444" s="17" t="n">
        <f aca="false">M447</f>
        <v>15</v>
      </c>
    </row>
    <row r="445" customFormat="false" ht="56.25" hidden="false" customHeight="false" outlineLevel="0" collapsed="false">
      <c r="A445" s="13"/>
      <c r="B445" s="13"/>
      <c r="C445" s="13"/>
      <c r="D445" s="14" t="s">
        <v>293</v>
      </c>
      <c r="E445" s="13"/>
      <c r="F445" s="13"/>
      <c r="G445" s="13"/>
      <c r="H445" s="13"/>
      <c r="I445" s="13"/>
      <c r="J445" s="13"/>
      <c r="K445" s="13"/>
      <c r="L445" s="13"/>
      <c r="M445" s="13"/>
    </row>
    <row r="446" customFormat="false" ht="15" hidden="false" customHeight="false" outlineLevel="0" collapsed="false">
      <c r="A446" s="13"/>
      <c r="B446" s="13"/>
      <c r="C446" s="13"/>
      <c r="D446" s="14"/>
      <c r="E446" s="15"/>
      <c r="F446" s="13" t="n">
        <v>6</v>
      </c>
      <c r="G446" s="18" t="n">
        <v>0</v>
      </c>
      <c r="H446" s="18" t="n">
        <v>0</v>
      </c>
      <c r="I446" s="18" t="n">
        <v>0</v>
      </c>
      <c r="J446" s="17" t="n">
        <f aca="false">F446*(G446+ (G446= 0))*(H446+ (H446= 0))*(I446+ (I446= 0))</f>
        <v>6</v>
      </c>
      <c r="K446" s="13"/>
      <c r="L446" s="13"/>
      <c r="M446" s="13"/>
    </row>
    <row r="447" customFormat="false" ht="15" hidden="false" customHeight="false" outlineLevel="0" collapsed="false">
      <c r="A447" s="13"/>
      <c r="B447" s="13"/>
      <c r="C447" s="13"/>
      <c r="D447" s="14"/>
      <c r="E447" s="13"/>
      <c r="F447" s="13"/>
      <c r="G447" s="13"/>
      <c r="H447" s="13"/>
      <c r="I447" s="13"/>
      <c r="J447" s="19" t="s">
        <v>294</v>
      </c>
      <c r="K447" s="12" t="n">
        <f aca="false">SUM(J446:J446)</f>
        <v>6</v>
      </c>
      <c r="L447" s="18" t="n">
        <v>2.5</v>
      </c>
      <c r="M447" s="12" t="n">
        <f aca="false">ROUND(L447*K447,2)</f>
        <v>15</v>
      </c>
    </row>
    <row r="448" customFormat="false" ht="0.75" hidden="false" customHeight="true" outlineLevel="0" collapsed="false">
      <c r="A448" s="20"/>
      <c r="B448" s="20"/>
      <c r="C448" s="20"/>
      <c r="D448" s="21"/>
      <c r="E448" s="20"/>
      <c r="F448" s="20"/>
      <c r="G448" s="20"/>
      <c r="H448" s="20"/>
      <c r="I448" s="20"/>
      <c r="J448" s="20"/>
      <c r="K448" s="20"/>
      <c r="L448" s="20"/>
      <c r="M448" s="20"/>
    </row>
    <row r="449" customFormat="false" ht="15" hidden="false" customHeight="false" outlineLevel="0" collapsed="false">
      <c r="A449" s="15" t="s">
        <v>295</v>
      </c>
      <c r="B449" s="15" t="s">
        <v>19</v>
      </c>
      <c r="C449" s="15" t="s">
        <v>209</v>
      </c>
      <c r="D449" s="16" t="s">
        <v>296</v>
      </c>
      <c r="E449" s="13"/>
      <c r="F449" s="13"/>
      <c r="G449" s="13"/>
      <c r="H449" s="13"/>
      <c r="I449" s="13"/>
      <c r="J449" s="13"/>
      <c r="K449" s="17" t="n">
        <f aca="false">K452</f>
        <v>3</v>
      </c>
      <c r="L449" s="17" t="n">
        <f aca="false">L452</f>
        <v>40.62</v>
      </c>
      <c r="M449" s="17" t="n">
        <f aca="false">M452</f>
        <v>121.86</v>
      </c>
    </row>
    <row r="450" customFormat="false" ht="90" hidden="false" customHeight="false" outlineLevel="0" collapsed="false">
      <c r="A450" s="13"/>
      <c r="B450" s="13"/>
      <c r="C450" s="13"/>
      <c r="D450" s="14" t="s">
        <v>297</v>
      </c>
      <c r="E450" s="13"/>
      <c r="F450" s="13"/>
      <c r="G450" s="13"/>
      <c r="H450" s="13"/>
      <c r="I450" s="13"/>
      <c r="J450" s="13"/>
      <c r="K450" s="13"/>
      <c r="L450" s="13"/>
      <c r="M450" s="13"/>
    </row>
    <row r="451" customFormat="false" ht="15" hidden="false" customHeight="false" outlineLevel="0" collapsed="false">
      <c r="A451" s="13"/>
      <c r="B451" s="13"/>
      <c r="C451" s="13"/>
      <c r="D451" s="14"/>
      <c r="E451" s="15"/>
      <c r="F451" s="13" t="n">
        <v>3</v>
      </c>
      <c r="G451" s="18" t="n">
        <v>0</v>
      </c>
      <c r="H451" s="18" t="n">
        <v>0</v>
      </c>
      <c r="I451" s="18" t="n">
        <v>0</v>
      </c>
      <c r="J451" s="17" t="n">
        <f aca="false">F451*(G451+ (G451= 0))*(H451+ (H451= 0))*(I451+ (I451= 0))</f>
        <v>3</v>
      </c>
      <c r="K451" s="13"/>
      <c r="L451" s="13"/>
      <c r="M451" s="13"/>
    </row>
    <row r="452" customFormat="false" ht="15" hidden="false" customHeight="false" outlineLevel="0" collapsed="false">
      <c r="A452" s="13"/>
      <c r="B452" s="13"/>
      <c r="C452" s="13"/>
      <c r="D452" s="14"/>
      <c r="E452" s="13"/>
      <c r="F452" s="13"/>
      <c r="G452" s="13"/>
      <c r="H452" s="13"/>
      <c r="I452" s="13"/>
      <c r="J452" s="19" t="s">
        <v>298</v>
      </c>
      <c r="K452" s="12" t="n">
        <f aca="false">SUM(J451:J451)</f>
        <v>3</v>
      </c>
      <c r="L452" s="18" t="n">
        <v>40.62</v>
      </c>
      <c r="M452" s="12" t="n">
        <f aca="false">ROUND(L452*K452,2)</f>
        <v>121.86</v>
      </c>
    </row>
    <row r="453" customFormat="false" ht="0.75" hidden="false" customHeight="true" outlineLevel="0" collapsed="false">
      <c r="A453" s="20"/>
      <c r="B453" s="20"/>
      <c r="C453" s="20"/>
      <c r="D453" s="21"/>
      <c r="E453" s="20"/>
      <c r="F453" s="20"/>
      <c r="G453" s="20"/>
      <c r="H453" s="20"/>
      <c r="I453" s="20"/>
      <c r="J453" s="20"/>
      <c r="K453" s="20"/>
      <c r="L453" s="20"/>
      <c r="M453" s="20"/>
    </row>
    <row r="454" customFormat="false" ht="22.5" hidden="false" customHeight="false" outlineLevel="0" collapsed="false">
      <c r="A454" s="15" t="s">
        <v>299</v>
      </c>
      <c r="B454" s="15" t="s">
        <v>19</v>
      </c>
      <c r="C454" s="15" t="s">
        <v>220</v>
      </c>
      <c r="D454" s="16" t="s">
        <v>300</v>
      </c>
      <c r="E454" s="13"/>
      <c r="F454" s="13"/>
      <c r="G454" s="13"/>
      <c r="H454" s="13"/>
      <c r="I454" s="13"/>
      <c r="J454" s="13"/>
      <c r="K454" s="17" t="n">
        <f aca="false">K457</f>
        <v>6</v>
      </c>
      <c r="L454" s="17" t="n">
        <f aca="false">L457</f>
        <v>3.37</v>
      </c>
      <c r="M454" s="17" t="n">
        <f aca="false">M457</f>
        <v>20.22</v>
      </c>
    </row>
    <row r="455" customFormat="false" ht="67.5" hidden="false" customHeight="false" outlineLevel="0" collapsed="false">
      <c r="A455" s="13"/>
      <c r="B455" s="13"/>
      <c r="C455" s="13"/>
      <c r="D455" s="14" t="s">
        <v>301</v>
      </c>
      <c r="E455" s="13"/>
      <c r="F455" s="13"/>
      <c r="G455" s="13"/>
      <c r="H455" s="13"/>
      <c r="I455" s="13"/>
      <c r="J455" s="13"/>
      <c r="K455" s="13"/>
      <c r="L455" s="13"/>
      <c r="M455" s="13"/>
    </row>
    <row r="456" customFormat="false" ht="15" hidden="false" customHeight="false" outlineLevel="0" collapsed="false">
      <c r="A456" s="13"/>
      <c r="B456" s="13"/>
      <c r="C456" s="13"/>
      <c r="D456" s="14"/>
      <c r="E456" s="15"/>
      <c r="F456" s="13" t="n">
        <v>2</v>
      </c>
      <c r="G456" s="18" t="n">
        <v>3</v>
      </c>
      <c r="H456" s="18" t="n">
        <v>0</v>
      </c>
      <c r="I456" s="18" t="n">
        <v>0</v>
      </c>
      <c r="J456" s="17" t="n">
        <f aca="false">F456*(G456+ (G456= 0))*(H456+ (H456= 0))*(I456+ (I456= 0))</f>
        <v>6</v>
      </c>
      <c r="K456" s="13"/>
      <c r="L456" s="13"/>
      <c r="M456" s="13"/>
    </row>
    <row r="457" customFormat="false" ht="15" hidden="false" customHeight="false" outlineLevel="0" collapsed="false">
      <c r="A457" s="13"/>
      <c r="B457" s="13"/>
      <c r="C457" s="13"/>
      <c r="D457" s="14"/>
      <c r="E457" s="13"/>
      <c r="F457" s="13"/>
      <c r="G457" s="13"/>
      <c r="H457" s="13"/>
      <c r="I457" s="13"/>
      <c r="J457" s="19" t="s">
        <v>302</v>
      </c>
      <c r="K457" s="12" t="n">
        <f aca="false">SUM(J456:J456)</f>
        <v>6</v>
      </c>
      <c r="L457" s="18" t="n">
        <v>3.37</v>
      </c>
      <c r="M457" s="12" t="n">
        <f aca="false">ROUND(L457*K457,2)</f>
        <v>20.22</v>
      </c>
    </row>
    <row r="458" customFormat="false" ht="0.75" hidden="false" customHeight="true" outlineLevel="0" collapsed="false">
      <c r="A458" s="20"/>
      <c r="B458" s="20"/>
      <c r="C458" s="20"/>
      <c r="D458" s="21"/>
      <c r="E458" s="20"/>
      <c r="F458" s="20"/>
      <c r="G458" s="20"/>
      <c r="H458" s="20"/>
      <c r="I458" s="20"/>
      <c r="J458" s="20"/>
      <c r="K458" s="20"/>
      <c r="L458" s="20"/>
      <c r="M458" s="20"/>
    </row>
    <row r="459" customFormat="false" ht="22.5" hidden="false" customHeight="false" outlineLevel="0" collapsed="false">
      <c r="A459" s="15" t="s">
        <v>303</v>
      </c>
      <c r="B459" s="15" t="s">
        <v>19</v>
      </c>
      <c r="C459" s="15" t="s">
        <v>209</v>
      </c>
      <c r="D459" s="16" t="s">
        <v>304</v>
      </c>
      <c r="E459" s="13"/>
      <c r="F459" s="13"/>
      <c r="G459" s="13"/>
      <c r="H459" s="13"/>
      <c r="I459" s="13"/>
      <c r="J459" s="13"/>
      <c r="K459" s="17" t="n">
        <f aca="false">K462</f>
        <v>3</v>
      </c>
      <c r="L459" s="17" t="n">
        <f aca="false">L462</f>
        <v>41.28</v>
      </c>
      <c r="M459" s="17" t="n">
        <f aca="false">M462</f>
        <v>123.84</v>
      </c>
    </row>
    <row r="460" customFormat="false" ht="67.5" hidden="false" customHeight="false" outlineLevel="0" collapsed="false">
      <c r="A460" s="13"/>
      <c r="B460" s="13"/>
      <c r="C460" s="13"/>
      <c r="D460" s="14" t="s">
        <v>305</v>
      </c>
      <c r="E460" s="13"/>
      <c r="F460" s="13"/>
      <c r="G460" s="13"/>
      <c r="H460" s="13"/>
      <c r="I460" s="13"/>
      <c r="J460" s="13"/>
      <c r="K460" s="13"/>
      <c r="L460" s="13"/>
      <c r="M460" s="13"/>
    </row>
    <row r="461" customFormat="false" ht="15" hidden="false" customHeight="false" outlineLevel="0" collapsed="false">
      <c r="A461" s="13"/>
      <c r="B461" s="13"/>
      <c r="C461" s="13"/>
      <c r="D461" s="14"/>
      <c r="E461" s="15"/>
      <c r="F461" s="13" t="n">
        <v>3</v>
      </c>
      <c r="G461" s="18" t="n">
        <v>0</v>
      </c>
      <c r="H461" s="18" t="n">
        <v>0</v>
      </c>
      <c r="I461" s="18" t="n">
        <v>0</v>
      </c>
      <c r="J461" s="17" t="n">
        <f aca="false">F461*(G461+ (G461= 0))*(H461+ (H461= 0))*(I461+ (I461= 0))</f>
        <v>3</v>
      </c>
      <c r="K461" s="13"/>
      <c r="L461" s="13"/>
      <c r="M461" s="13"/>
    </row>
    <row r="462" customFormat="false" ht="15" hidden="false" customHeight="false" outlineLevel="0" collapsed="false">
      <c r="A462" s="13"/>
      <c r="B462" s="13"/>
      <c r="C462" s="13"/>
      <c r="D462" s="14"/>
      <c r="E462" s="13"/>
      <c r="F462" s="13"/>
      <c r="G462" s="13"/>
      <c r="H462" s="13"/>
      <c r="I462" s="13"/>
      <c r="J462" s="19" t="s">
        <v>306</v>
      </c>
      <c r="K462" s="12" t="n">
        <f aca="false">SUM(J461:J461)</f>
        <v>3</v>
      </c>
      <c r="L462" s="18" t="n">
        <v>41.28</v>
      </c>
      <c r="M462" s="12" t="n">
        <f aca="false">ROUND(L462*K462,2)</f>
        <v>123.84</v>
      </c>
    </row>
    <row r="463" customFormat="false" ht="0.75" hidden="false" customHeight="true" outlineLevel="0" collapsed="false">
      <c r="A463" s="20"/>
      <c r="B463" s="20"/>
      <c r="C463" s="20"/>
      <c r="D463" s="21"/>
      <c r="E463" s="20"/>
      <c r="F463" s="20"/>
      <c r="G463" s="20"/>
      <c r="H463" s="20"/>
      <c r="I463" s="20"/>
      <c r="J463" s="20"/>
      <c r="K463" s="20"/>
      <c r="L463" s="20"/>
      <c r="M463" s="20"/>
    </row>
    <row r="464" customFormat="false" ht="15" hidden="false" customHeight="false" outlineLevel="0" collapsed="false">
      <c r="A464" s="13"/>
      <c r="B464" s="13"/>
      <c r="C464" s="13"/>
      <c r="D464" s="14"/>
      <c r="E464" s="13"/>
      <c r="F464" s="13"/>
      <c r="G464" s="13"/>
      <c r="H464" s="13"/>
      <c r="I464" s="13"/>
      <c r="J464" s="19" t="s">
        <v>307</v>
      </c>
      <c r="K464" s="22" t="n">
        <v>1</v>
      </c>
      <c r="L464" s="12" t="n">
        <f aca="false">M402+M407+M412+M417+M422+M427+M432+M437+M442+M447+M452+M457+M462</f>
        <v>1710.58</v>
      </c>
      <c r="M464" s="12" t="n">
        <f aca="false">ROUND(L464*K464,2)</f>
        <v>1710.58</v>
      </c>
    </row>
    <row r="465" customFormat="false" ht="0.75" hidden="false" customHeight="true" outlineLevel="0" collapsed="false">
      <c r="A465" s="20"/>
      <c r="B465" s="20"/>
      <c r="C465" s="20"/>
      <c r="D465" s="21"/>
      <c r="E465" s="20"/>
      <c r="F465" s="20"/>
      <c r="G465" s="20"/>
      <c r="H465" s="20"/>
      <c r="I465" s="20"/>
      <c r="J465" s="20"/>
      <c r="K465" s="20"/>
      <c r="L465" s="20"/>
      <c r="M465" s="20"/>
    </row>
    <row r="466" customFormat="false" ht="15" hidden="false" customHeight="false" outlineLevel="0" collapsed="false">
      <c r="A466" s="13"/>
      <c r="B466" s="13"/>
      <c r="C466" s="13"/>
      <c r="D466" s="14"/>
      <c r="E466" s="13"/>
      <c r="F466" s="13"/>
      <c r="G466" s="13"/>
      <c r="H466" s="13"/>
      <c r="I466" s="13"/>
      <c r="J466" s="19" t="s">
        <v>308</v>
      </c>
      <c r="K466" s="22" t="n">
        <v>1</v>
      </c>
      <c r="L466" s="12" t="n">
        <f aca="false">M345+M365+M374+M376+M395+M464</f>
        <v>874869.16</v>
      </c>
      <c r="M466" s="12" t="n">
        <f aca="false">ROUND(L466*K466,2)</f>
        <v>874869.16</v>
      </c>
    </row>
    <row r="467" customFormat="false" ht="15" hidden="false" customHeight="false" outlineLevel="0" collapsed="false">
      <c r="A467" s="13"/>
      <c r="B467" s="13"/>
      <c r="C467" s="13"/>
      <c r="D467" s="14"/>
      <c r="E467" s="13"/>
      <c r="F467" s="13"/>
      <c r="G467" s="13"/>
      <c r="H467" s="13"/>
      <c r="I467" s="13"/>
      <c r="J467" s="13"/>
      <c r="K467" s="13"/>
      <c r="L467" s="13"/>
      <c r="M467" s="13"/>
    </row>
  </sheetData>
  <dataValidations count="1">
    <dataValidation allowBlank="true" errorStyle="stop" operator="between" showDropDown="false" showErrorMessage="true" showInputMessage="true" sqref="B4:B467" type="list">
      <formula1>"Capítulo,Partida,Mano de obra,Maquinaria,Material,Otros,"</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LibreOffice/7.4.1.2$Windows_X86_64 LibreOffice_project/3c58a8f3a960df8bc8fd77b461821e42c061c5f0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2022-10-25T11:24:40Z</dcterms:created>
  <dc:creator>Usuario</dc:creator>
  <dc:description/>
  <dc:language>es-ES</dc:language>
  <cp:lastModifiedBy>Usuario</cp:lastModifiedBy>
  <dcterms:modified xsi:type="dcterms:W3CDTF">2022-10-25T11:29:25Z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